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Google Drive\FORMATION\logiciel formation\Dossiers PEDAGOGIQUES\"/>
    </mc:Choice>
  </mc:AlternateContent>
  <xr:revisionPtr revIDLastSave="0" documentId="13_ncr:1_{2C3545CC-384C-4920-BDB0-A1B9E1654C22}" xr6:coauthVersionLast="43" xr6:coauthVersionMax="43" xr10:uidLastSave="{00000000-0000-0000-0000-000000000000}"/>
  <bookViews>
    <workbookView xWindow="-120" yWindow="-120" windowWidth="24240" windowHeight="13140" activeTab="4" xr2:uid="{00000000-000D-0000-FFFF-FFFF00000000}"/>
  </bookViews>
  <sheets>
    <sheet name="RECAPITULATIF ET SUIVI" sheetId="4" r:id="rId1"/>
    <sheet name="APP1" sheetId="1" r:id="rId2"/>
    <sheet name="APP2" sheetId="2" r:id="rId3"/>
    <sheet name="APP3" sheetId="3" r:id="rId4"/>
    <sheet name="APP4" sheetId="5" r:id="rId5"/>
    <sheet name="APP5" sheetId="6" r:id="rId6"/>
    <sheet name="APP6" sheetId="7" r:id="rId7"/>
    <sheet name="APP7" sheetId="8" r:id="rId8"/>
    <sheet name="APP8" sheetId="9" r:id="rId9"/>
    <sheet name="APP9" sheetId="10" r:id="rId10"/>
    <sheet name="APP10" sheetId="11" r:id="rId11"/>
  </sheets>
  <definedNames>
    <definedName name="_xlnm.Print_Area" localSheetId="1">'APP1'!$A$55:$AD$107</definedName>
    <definedName name="_xlnm.Print_Area" localSheetId="2">'APP2'!$A$55:$AD$107</definedName>
    <definedName name="_xlnm.Print_Area" localSheetId="3">'APP3'!$A$1:$AC$51</definedName>
    <definedName name="_xlnm.Print_Area" localSheetId="5">'APP5'!$A$55:$AD$107</definedName>
    <definedName name="_xlnm.Print_Area" localSheetId="6">'APP6'!$A$1:$AD$53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" i="4" l="1"/>
  <c r="AL5" i="4"/>
  <c r="AL6" i="4"/>
  <c r="AL7" i="4"/>
  <c r="AL8" i="4"/>
  <c r="AL9" i="4"/>
  <c r="AL10" i="4"/>
  <c r="AL11" i="4"/>
  <c r="AL12" i="4"/>
  <c r="AL13" i="4"/>
  <c r="O28" i="1"/>
  <c r="L4" i="4"/>
  <c r="AL4" i="4" s="1"/>
  <c r="M4" i="4" l="1"/>
  <c r="N73" i="2"/>
  <c r="A74" i="2" l="1"/>
  <c r="C60" i="2"/>
  <c r="C55" i="2"/>
  <c r="AF26" i="7" l="1"/>
  <c r="W28" i="7" s="1"/>
  <c r="U82" i="2" l="1"/>
  <c r="W28" i="1" l="1"/>
  <c r="N19" i="1"/>
  <c r="P12" i="1"/>
  <c r="I82" i="7" l="1"/>
  <c r="O82" i="7"/>
  <c r="O19" i="4" l="1"/>
  <c r="W28" i="6" l="1"/>
  <c r="A26" i="8" l="1"/>
  <c r="A26" i="11"/>
  <c r="N26" i="11"/>
  <c r="I26" i="11"/>
  <c r="J25" i="11"/>
  <c r="M24" i="11"/>
  <c r="A22" i="11"/>
  <c r="N19" i="11"/>
  <c r="A26" i="10"/>
  <c r="N26" i="10"/>
  <c r="I26" i="10"/>
  <c r="J25" i="10"/>
  <c r="M24" i="10"/>
  <c r="A22" i="10"/>
  <c r="N19" i="10"/>
  <c r="N26" i="9"/>
  <c r="A26" i="9"/>
  <c r="I26" i="9"/>
  <c r="J25" i="9"/>
  <c r="M24" i="9"/>
  <c r="A22" i="9"/>
  <c r="N19" i="9"/>
  <c r="N26" i="8"/>
  <c r="I26" i="8"/>
  <c r="J25" i="8"/>
  <c r="M24" i="8"/>
  <c r="A22" i="8"/>
  <c r="N19" i="8"/>
  <c r="N26" i="7"/>
  <c r="I26" i="7"/>
  <c r="A26" i="7"/>
  <c r="J25" i="7"/>
  <c r="M24" i="7"/>
  <c r="A22" i="7"/>
  <c r="N19" i="7"/>
  <c r="A22" i="6"/>
  <c r="J25" i="6"/>
  <c r="M115" i="11" l="1"/>
  <c r="C115" i="11"/>
  <c r="M115" i="10"/>
  <c r="C115" i="10"/>
  <c r="M115" i="9"/>
  <c r="C115" i="9"/>
  <c r="M115" i="8"/>
  <c r="C115" i="8"/>
  <c r="M115" i="7"/>
  <c r="C115" i="7"/>
  <c r="M115" i="6"/>
  <c r="C115" i="6"/>
  <c r="M115" i="5"/>
  <c r="C115" i="5"/>
  <c r="M115" i="3"/>
  <c r="C115" i="3"/>
  <c r="M115" i="2"/>
  <c r="C115" i="2"/>
  <c r="F61" i="11"/>
  <c r="F115" i="11" s="1"/>
  <c r="C56" i="11"/>
  <c r="C110" i="11" s="1"/>
  <c r="F61" i="10"/>
  <c r="F115" i="10" s="1"/>
  <c r="C56" i="10"/>
  <c r="C110" i="10" s="1"/>
  <c r="F61" i="9"/>
  <c r="F115" i="9" s="1"/>
  <c r="C56" i="9"/>
  <c r="C110" i="9" s="1"/>
  <c r="F61" i="8"/>
  <c r="F115" i="8" s="1"/>
  <c r="C56" i="8"/>
  <c r="C110" i="8" s="1"/>
  <c r="F61" i="7"/>
  <c r="F115" i="7" s="1"/>
  <c r="C56" i="7"/>
  <c r="C110" i="7" s="1"/>
  <c r="F61" i="6"/>
  <c r="F115" i="6" s="1"/>
  <c r="C56" i="6"/>
  <c r="C110" i="6" s="1"/>
  <c r="F61" i="5"/>
  <c r="F115" i="5" s="1"/>
  <c r="C56" i="5"/>
  <c r="C110" i="5" s="1"/>
  <c r="F61" i="3"/>
  <c r="F115" i="3" s="1"/>
  <c r="C56" i="3"/>
  <c r="C110" i="3" s="1"/>
  <c r="F61" i="2"/>
  <c r="F115" i="2" s="1"/>
  <c r="C56" i="2"/>
  <c r="C110" i="2" s="1"/>
  <c r="M115" i="1"/>
  <c r="F61" i="1"/>
  <c r="F115" i="1" s="1"/>
  <c r="C56" i="1"/>
  <c r="P12" i="8"/>
  <c r="P12" i="9"/>
  <c r="P12" i="10"/>
  <c r="P12" i="11"/>
  <c r="P12" i="6"/>
  <c r="N73" i="7"/>
  <c r="N127" i="7" s="1"/>
  <c r="A127" i="7"/>
  <c r="N73" i="10"/>
  <c r="A127" i="6"/>
  <c r="Z28" i="6"/>
  <c r="N19" i="6"/>
  <c r="N73" i="6" s="1"/>
  <c r="N127" i="6" s="1"/>
  <c r="M24" i="6"/>
  <c r="N26" i="6"/>
  <c r="A26" i="6"/>
  <c r="I26" i="6"/>
  <c r="W28" i="11"/>
  <c r="Z28" i="11" s="1"/>
  <c r="I28" i="11"/>
  <c r="N73" i="11"/>
  <c r="I19" i="11"/>
  <c r="I73" i="11" s="1"/>
  <c r="W28" i="10"/>
  <c r="Z28" i="10" s="1"/>
  <c r="I28" i="10"/>
  <c r="I19" i="10"/>
  <c r="I73" i="10" s="1"/>
  <c r="W28" i="9"/>
  <c r="Z28" i="9" s="1"/>
  <c r="I28" i="9"/>
  <c r="N73" i="9"/>
  <c r="I19" i="9"/>
  <c r="I73" i="9" s="1"/>
  <c r="W28" i="8"/>
  <c r="Z28" i="8" s="1"/>
  <c r="I28" i="8"/>
  <c r="N73" i="8"/>
  <c r="I19" i="8"/>
  <c r="I73" i="8" s="1"/>
  <c r="Z28" i="7"/>
  <c r="I19" i="7"/>
  <c r="I127" i="7" s="1"/>
  <c r="I28" i="6"/>
  <c r="I19" i="6"/>
  <c r="P67" i="11"/>
  <c r="P119" i="11" s="1"/>
  <c r="P66" i="11"/>
  <c r="P118" i="11" s="1"/>
  <c r="P67" i="10"/>
  <c r="P119" i="10" s="1"/>
  <c r="P66" i="10"/>
  <c r="P118" i="10" s="1"/>
  <c r="P67" i="9"/>
  <c r="P119" i="9" s="1"/>
  <c r="P66" i="9"/>
  <c r="P118" i="9" s="1"/>
  <c r="P67" i="8"/>
  <c r="P119" i="8" s="1"/>
  <c r="P66" i="8"/>
  <c r="P118" i="8" s="1"/>
  <c r="P119" i="7"/>
  <c r="P118" i="7"/>
  <c r="P67" i="6"/>
  <c r="P119" i="6" s="1"/>
  <c r="P66" i="6"/>
  <c r="P118" i="6" s="1"/>
  <c r="P67" i="5"/>
  <c r="P119" i="5" s="1"/>
  <c r="P66" i="5"/>
  <c r="P118" i="5" s="1"/>
  <c r="P67" i="3"/>
  <c r="P119" i="3" s="1"/>
  <c r="P66" i="3"/>
  <c r="P118" i="3" s="1"/>
  <c r="P67" i="2"/>
  <c r="P119" i="2" s="1"/>
  <c r="P66" i="2"/>
  <c r="P118" i="2" s="1"/>
  <c r="N73" i="3"/>
  <c r="N73" i="5" s="1"/>
  <c r="I73" i="1"/>
  <c r="O28" i="10" l="1"/>
  <c r="O28" i="9"/>
  <c r="O28" i="8"/>
  <c r="O28" i="11"/>
  <c r="O28" i="6"/>
  <c r="N80" i="6"/>
  <c r="N134" i="6" s="1"/>
  <c r="I80" i="6"/>
  <c r="I134" i="6" s="1"/>
  <c r="M78" i="6"/>
  <c r="M132" i="6" s="1"/>
  <c r="A76" i="6"/>
  <c r="A130" i="6" s="1"/>
  <c r="U82" i="6"/>
  <c r="U136" i="6" s="1"/>
  <c r="A80" i="6"/>
  <c r="A134" i="6" s="1"/>
  <c r="F49" i="6"/>
  <c r="O82" i="6"/>
  <c r="O136" i="6" s="1"/>
  <c r="I82" i="6"/>
  <c r="I136" i="6" s="1"/>
  <c r="J79" i="6"/>
  <c r="J133" i="6" s="1"/>
  <c r="I73" i="6"/>
  <c r="I127" i="6" s="1"/>
  <c r="W28" i="5"/>
  <c r="N26" i="5"/>
  <c r="N80" i="5" s="1"/>
  <c r="N134" i="5" s="1"/>
  <c r="I26" i="5"/>
  <c r="I80" i="5" s="1"/>
  <c r="I134" i="5" s="1"/>
  <c r="A26" i="5"/>
  <c r="A80" i="5" s="1"/>
  <c r="A134" i="5" s="1"/>
  <c r="J25" i="5"/>
  <c r="J79" i="5" s="1"/>
  <c r="J133" i="5" s="1"/>
  <c r="M24" i="5"/>
  <c r="M78" i="5" s="1"/>
  <c r="M132" i="5" s="1"/>
  <c r="A22" i="5"/>
  <c r="A76" i="5" s="1"/>
  <c r="A130" i="5" s="1"/>
  <c r="N19" i="5"/>
  <c r="P12" i="5"/>
  <c r="N127" i="5"/>
  <c r="A127" i="5"/>
  <c r="U82" i="5"/>
  <c r="U136" i="5" s="1"/>
  <c r="Z28" i="5"/>
  <c r="O28" i="5"/>
  <c r="O82" i="5" s="1"/>
  <c r="O136" i="5" s="1"/>
  <c r="I28" i="5"/>
  <c r="I82" i="5" s="1"/>
  <c r="I136" i="5" s="1"/>
  <c r="I19" i="5"/>
  <c r="I73" i="5" s="1"/>
  <c r="I127" i="5" s="1"/>
  <c r="W28" i="3"/>
  <c r="Z28" i="3" s="1"/>
  <c r="Y48" i="3" s="1"/>
  <c r="Y49" i="3" s="1"/>
  <c r="Y51" i="3" s="1"/>
  <c r="N26" i="3"/>
  <c r="N80" i="3" s="1"/>
  <c r="N134" i="3" s="1"/>
  <c r="A26" i="3"/>
  <c r="A80" i="3" s="1"/>
  <c r="A134" i="3" s="1"/>
  <c r="I26" i="3"/>
  <c r="I80" i="3" s="1"/>
  <c r="I134" i="3" s="1"/>
  <c r="J25" i="3"/>
  <c r="J79" i="3" s="1"/>
  <c r="J133" i="3" s="1"/>
  <c r="M24" i="3"/>
  <c r="M78" i="3" s="1"/>
  <c r="M132" i="3" s="1"/>
  <c r="A22" i="3"/>
  <c r="A76" i="3" s="1"/>
  <c r="A130" i="3" s="1"/>
  <c r="N19" i="3"/>
  <c r="P12" i="3"/>
  <c r="N127" i="3"/>
  <c r="A127" i="3"/>
  <c r="U82" i="3"/>
  <c r="U136" i="3" s="1"/>
  <c r="O28" i="3"/>
  <c r="O82" i="3" s="1"/>
  <c r="O136" i="3" s="1"/>
  <c r="I28" i="3"/>
  <c r="I82" i="3" s="1"/>
  <c r="I136" i="3" s="1"/>
  <c r="I19" i="3"/>
  <c r="I73" i="3" s="1"/>
  <c r="I127" i="3" s="1"/>
  <c r="I19" i="2"/>
  <c r="N19" i="2"/>
  <c r="P12" i="2"/>
  <c r="Y48" i="6" l="1"/>
  <c r="Y49" i="6" s="1"/>
  <c r="Y51" i="6" s="1"/>
  <c r="F49" i="5"/>
  <c r="Y48" i="5"/>
  <c r="Y49" i="5" s="1"/>
  <c r="Y51" i="5" s="1"/>
  <c r="F49" i="3"/>
  <c r="N127" i="11"/>
  <c r="A127" i="11"/>
  <c r="U82" i="11"/>
  <c r="U136" i="11" s="1"/>
  <c r="O82" i="11"/>
  <c r="O136" i="11" s="1"/>
  <c r="I82" i="11"/>
  <c r="I136" i="11" s="1"/>
  <c r="N80" i="11"/>
  <c r="N134" i="11" s="1"/>
  <c r="I80" i="11"/>
  <c r="I134" i="11" s="1"/>
  <c r="A80" i="11"/>
  <c r="A134" i="11" s="1"/>
  <c r="J79" i="11"/>
  <c r="J133" i="11" s="1"/>
  <c r="M78" i="11"/>
  <c r="M132" i="11" s="1"/>
  <c r="A76" i="11"/>
  <c r="A130" i="11" s="1"/>
  <c r="N127" i="10"/>
  <c r="A127" i="10"/>
  <c r="U82" i="10"/>
  <c r="U136" i="10" s="1"/>
  <c r="O82" i="10"/>
  <c r="O136" i="10" s="1"/>
  <c r="I82" i="10"/>
  <c r="I136" i="10" s="1"/>
  <c r="N80" i="10"/>
  <c r="N134" i="10" s="1"/>
  <c r="I80" i="10"/>
  <c r="I134" i="10" s="1"/>
  <c r="A80" i="10"/>
  <c r="A134" i="10" s="1"/>
  <c r="J79" i="10"/>
  <c r="J133" i="10" s="1"/>
  <c r="M78" i="10"/>
  <c r="M132" i="10" s="1"/>
  <c r="A76" i="10"/>
  <c r="A130" i="10" s="1"/>
  <c r="N127" i="9"/>
  <c r="A127" i="9"/>
  <c r="U82" i="9"/>
  <c r="U136" i="9" s="1"/>
  <c r="O82" i="9"/>
  <c r="O136" i="9" s="1"/>
  <c r="I82" i="9"/>
  <c r="I136" i="9" s="1"/>
  <c r="N80" i="9"/>
  <c r="N134" i="9" s="1"/>
  <c r="I80" i="9"/>
  <c r="I134" i="9" s="1"/>
  <c r="A80" i="9"/>
  <c r="A134" i="9" s="1"/>
  <c r="J79" i="9"/>
  <c r="J133" i="9" s="1"/>
  <c r="M78" i="9"/>
  <c r="M132" i="9" s="1"/>
  <c r="A76" i="9"/>
  <c r="A130" i="9" s="1"/>
  <c r="N127" i="8"/>
  <c r="A127" i="8"/>
  <c r="U82" i="8"/>
  <c r="U136" i="8" s="1"/>
  <c r="O82" i="8"/>
  <c r="O136" i="8" s="1"/>
  <c r="I82" i="8"/>
  <c r="I136" i="8" s="1"/>
  <c r="N80" i="8"/>
  <c r="N134" i="8" s="1"/>
  <c r="I80" i="8"/>
  <c r="I134" i="8" s="1"/>
  <c r="A80" i="8"/>
  <c r="A134" i="8" s="1"/>
  <c r="J79" i="8"/>
  <c r="J133" i="8" s="1"/>
  <c r="M78" i="8"/>
  <c r="M132" i="8" s="1"/>
  <c r="A76" i="8"/>
  <c r="A130" i="8" s="1"/>
  <c r="U82" i="7"/>
  <c r="U136" i="7" s="1"/>
  <c r="O136" i="7"/>
  <c r="I136" i="7"/>
  <c r="N80" i="7"/>
  <c r="N134" i="7" s="1"/>
  <c r="I80" i="7"/>
  <c r="I134" i="7" s="1"/>
  <c r="A80" i="7"/>
  <c r="A134" i="7" s="1"/>
  <c r="J79" i="7"/>
  <c r="J133" i="7" s="1"/>
  <c r="M78" i="7"/>
  <c r="M132" i="7" s="1"/>
  <c r="A76" i="7"/>
  <c r="A130" i="7" s="1"/>
  <c r="N127" i="2"/>
  <c r="A127" i="2"/>
  <c r="U136" i="2"/>
  <c r="I73" i="2"/>
  <c r="I127" i="2" s="1"/>
  <c r="N127" i="1"/>
  <c r="I127" i="1"/>
  <c r="A127" i="1"/>
  <c r="C115" i="1"/>
  <c r="C110" i="1"/>
  <c r="P119" i="1"/>
  <c r="P118" i="1"/>
  <c r="U82" i="1"/>
  <c r="U136" i="1" s="1"/>
  <c r="O82" i="1"/>
  <c r="O136" i="1" s="1"/>
  <c r="I82" i="1"/>
  <c r="I136" i="1" s="1"/>
  <c r="BL30" i="4" l="1"/>
  <c r="BL29" i="4"/>
  <c r="BL28" i="4"/>
  <c r="BL27" i="4"/>
  <c r="BL26" i="4"/>
  <c r="BL25" i="4"/>
  <c r="BL24" i="4"/>
  <c r="BL23" i="4"/>
  <c r="BL31" i="4" s="1"/>
  <c r="BL22" i="4"/>
  <c r="BL21" i="4"/>
  <c r="BI30" i="4"/>
  <c r="BI29" i="4"/>
  <c r="BI28" i="4"/>
  <c r="BI27" i="4"/>
  <c r="BI26" i="4"/>
  <c r="BI25" i="4"/>
  <c r="BI24" i="4"/>
  <c r="BI23" i="4"/>
  <c r="BI22" i="4"/>
  <c r="BI21" i="4"/>
  <c r="BI31" i="4" s="1"/>
  <c r="BF30" i="4"/>
  <c r="BF29" i="4"/>
  <c r="BF28" i="4"/>
  <c r="BF27" i="4"/>
  <c r="BF26" i="4"/>
  <c r="BF25" i="4"/>
  <c r="BF24" i="4"/>
  <c r="BF23" i="4"/>
  <c r="BF31" i="4" s="1"/>
  <c r="BF22" i="4"/>
  <c r="BF21" i="4"/>
  <c r="BC30" i="4"/>
  <c r="BC29" i="4"/>
  <c r="BC28" i="4"/>
  <c r="BC27" i="4"/>
  <c r="BC26" i="4"/>
  <c r="BC25" i="4"/>
  <c r="BC24" i="4"/>
  <c r="BC23" i="4"/>
  <c r="BC22" i="4"/>
  <c r="BC21" i="4"/>
  <c r="AZ30" i="4"/>
  <c r="AZ29" i="4"/>
  <c r="AZ28" i="4"/>
  <c r="AZ27" i="4"/>
  <c r="AZ26" i="4"/>
  <c r="AZ25" i="4"/>
  <c r="AZ24" i="4"/>
  <c r="AZ23" i="4"/>
  <c r="AZ31" i="4" s="1"/>
  <c r="AZ22" i="4"/>
  <c r="AZ21" i="4"/>
  <c r="AW30" i="4"/>
  <c r="AW29" i="4"/>
  <c r="AX29" i="4" s="1"/>
  <c r="AW28" i="4"/>
  <c r="AW27" i="4"/>
  <c r="AW26" i="4"/>
  <c r="AX26" i="4" s="1"/>
  <c r="AW25" i="4"/>
  <c r="AX25" i="4" s="1"/>
  <c r="AW24" i="4"/>
  <c r="AW23" i="4"/>
  <c r="AW22" i="4"/>
  <c r="AW21" i="4"/>
  <c r="AX21" i="4" s="1"/>
  <c r="AT30" i="4"/>
  <c r="AT29" i="4"/>
  <c r="AT28" i="4"/>
  <c r="AT27" i="4"/>
  <c r="AU27" i="4" s="1"/>
  <c r="AT26" i="4"/>
  <c r="AT25" i="4"/>
  <c r="AT24" i="4"/>
  <c r="AU24" i="4" s="1"/>
  <c r="AT23" i="4"/>
  <c r="AU23" i="4" s="1"/>
  <c r="AT22" i="4"/>
  <c r="AT21" i="4"/>
  <c r="AQ30" i="4"/>
  <c r="AR30" i="4" s="1"/>
  <c r="AQ29" i="4"/>
  <c r="AR29" i="4" s="1"/>
  <c r="AQ28" i="4"/>
  <c r="AQ27" i="4"/>
  <c r="AQ26" i="4"/>
  <c r="AQ25" i="4"/>
  <c r="AR25" i="4" s="1"/>
  <c r="AQ24" i="4"/>
  <c r="AQ23" i="4"/>
  <c r="AQ22" i="4"/>
  <c r="AR22" i="4" s="1"/>
  <c r="AQ21" i="4"/>
  <c r="AN30" i="4"/>
  <c r="AN29" i="4"/>
  <c r="AN28" i="4"/>
  <c r="AO28" i="4" s="1"/>
  <c r="AN27" i="4"/>
  <c r="AO27" i="4" s="1"/>
  <c r="AN26" i="4"/>
  <c r="AN25" i="4"/>
  <c r="AN24" i="4"/>
  <c r="AN23" i="4"/>
  <c r="AO23" i="4" s="1"/>
  <c r="AN22" i="4"/>
  <c r="AN21" i="4"/>
  <c r="AK30" i="4"/>
  <c r="AK29" i="4"/>
  <c r="AK28" i="4"/>
  <c r="AK27" i="4"/>
  <c r="AK26" i="4"/>
  <c r="AK25" i="4"/>
  <c r="AK24" i="4"/>
  <c r="AK23" i="4"/>
  <c r="AK22" i="4"/>
  <c r="AK21" i="4"/>
  <c r="AH30" i="4"/>
  <c r="AH29" i="4"/>
  <c r="AH28" i="4"/>
  <c r="AH27" i="4"/>
  <c r="AH26" i="4"/>
  <c r="AH25" i="4"/>
  <c r="AH24" i="4"/>
  <c r="AH23" i="4"/>
  <c r="AH31" i="4" s="1"/>
  <c r="AH22" i="4"/>
  <c r="AH21" i="4"/>
  <c r="AE30" i="4"/>
  <c r="AE29" i="4"/>
  <c r="AE28" i="4"/>
  <c r="AE27" i="4"/>
  <c r="AE26" i="4"/>
  <c r="AE25" i="4"/>
  <c r="AE24" i="4"/>
  <c r="AE23" i="4"/>
  <c r="AE22" i="4"/>
  <c r="AE21" i="4"/>
  <c r="AB30" i="4"/>
  <c r="AB29" i="4"/>
  <c r="AB28" i="4"/>
  <c r="AB27" i="4"/>
  <c r="AX27" i="4"/>
  <c r="AB26" i="4"/>
  <c r="AB25" i="4"/>
  <c r="AB24" i="4"/>
  <c r="AB23" i="4"/>
  <c r="AX23" i="4"/>
  <c r="AB22" i="4"/>
  <c r="AB21" i="4"/>
  <c r="Y30" i="4"/>
  <c r="Y29" i="4"/>
  <c r="AU29" i="4"/>
  <c r="Y28" i="4"/>
  <c r="Y27" i="4"/>
  <c r="Y26" i="4"/>
  <c r="Y25" i="4"/>
  <c r="AU25" i="4"/>
  <c r="Y24" i="4"/>
  <c r="Y23" i="4"/>
  <c r="Y22" i="4"/>
  <c r="Y21" i="4"/>
  <c r="AU21" i="4"/>
  <c r="V30" i="4"/>
  <c r="V29" i="4"/>
  <c r="V28" i="4"/>
  <c r="V27" i="4"/>
  <c r="AR27" i="4"/>
  <c r="V26" i="4"/>
  <c r="V25" i="4"/>
  <c r="V24" i="4"/>
  <c r="V23" i="4"/>
  <c r="AR23" i="4"/>
  <c r="V22" i="4"/>
  <c r="V21" i="4"/>
  <c r="S30" i="4"/>
  <c r="S29" i="4"/>
  <c r="AO29" i="4"/>
  <c r="S28" i="4"/>
  <c r="S27" i="4"/>
  <c r="S26" i="4"/>
  <c r="S25" i="4"/>
  <c r="AO25" i="4"/>
  <c r="S24" i="4"/>
  <c r="S23" i="4"/>
  <c r="S31" i="4" s="1"/>
  <c r="S22" i="4"/>
  <c r="S21" i="4"/>
  <c r="AO21" i="4"/>
  <c r="P30" i="4"/>
  <c r="O30" i="4"/>
  <c r="P29" i="4"/>
  <c r="O29" i="4"/>
  <c r="P28" i="4"/>
  <c r="O28" i="4"/>
  <c r="P27" i="4"/>
  <c r="O27" i="4"/>
  <c r="P26" i="4"/>
  <c r="O26" i="4"/>
  <c r="P25" i="4"/>
  <c r="O25" i="4"/>
  <c r="P24" i="4"/>
  <c r="O24" i="4"/>
  <c r="P23" i="4"/>
  <c r="O23" i="4"/>
  <c r="P22" i="4"/>
  <c r="P31" i="4" s="1"/>
  <c r="O22" i="4"/>
  <c r="P21" i="4"/>
  <c r="O21" i="4"/>
  <c r="BC31" i="4"/>
  <c r="AQ31" i="4"/>
  <c r="AX30" i="4"/>
  <c r="AU30" i="4"/>
  <c r="AO30" i="4"/>
  <c r="AX28" i="4"/>
  <c r="AU28" i="4"/>
  <c r="AR28" i="4"/>
  <c r="AU26" i="4"/>
  <c r="AR26" i="4"/>
  <c r="AO26" i="4"/>
  <c r="AX24" i="4"/>
  <c r="AR24" i="4"/>
  <c r="AO24" i="4"/>
  <c r="AX22" i="4"/>
  <c r="AU22" i="4"/>
  <c r="AO22" i="4"/>
  <c r="AR21" i="4"/>
  <c r="M22" i="4"/>
  <c r="M23" i="4"/>
  <c r="M24" i="4"/>
  <c r="M25" i="4"/>
  <c r="M26" i="4"/>
  <c r="M27" i="4"/>
  <c r="M28" i="4"/>
  <c r="M29" i="4"/>
  <c r="M30" i="4"/>
  <c r="M21" i="4"/>
  <c r="L22" i="4"/>
  <c r="W82" i="2" s="1"/>
  <c r="L23" i="4"/>
  <c r="W82" i="3" s="1"/>
  <c r="L24" i="4"/>
  <c r="W82" i="5" s="1"/>
  <c r="L25" i="4"/>
  <c r="W82" i="6" s="1"/>
  <c r="L26" i="4"/>
  <c r="L27" i="4"/>
  <c r="BD27" i="4" s="1"/>
  <c r="L28" i="4"/>
  <c r="AF28" i="4" s="1"/>
  <c r="L29" i="4"/>
  <c r="L30" i="4"/>
  <c r="BD30" i="4" s="1"/>
  <c r="L21" i="4"/>
  <c r="G22" i="4"/>
  <c r="I22" i="4"/>
  <c r="J22" i="4"/>
  <c r="G23" i="4"/>
  <c r="I23" i="4"/>
  <c r="J23" i="4"/>
  <c r="G24" i="4"/>
  <c r="I24" i="4"/>
  <c r="J24" i="4"/>
  <c r="G25" i="4"/>
  <c r="I25" i="4"/>
  <c r="J25" i="4"/>
  <c r="G26" i="4"/>
  <c r="I26" i="4"/>
  <c r="J26" i="4"/>
  <c r="G27" i="4"/>
  <c r="I27" i="4"/>
  <c r="J27" i="4"/>
  <c r="G28" i="4"/>
  <c r="I28" i="4"/>
  <c r="J28" i="4"/>
  <c r="G29" i="4"/>
  <c r="I29" i="4"/>
  <c r="J29" i="4"/>
  <c r="G30" i="4"/>
  <c r="I30" i="4"/>
  <c r="J30" i="4"/>
  <c r="J21" i="4"/>
  <c r="I21" i="4"/>
  <c r="G21" i="4"/>
  <c r="W4" i="4"/>
  <c r="AC4" i="4"/>
  <c r="W28" i="2"/>
  <c r="Z28" i="2" s="1"/>
  <c r="A22" i="2"/>
  <c r="A76" i="2" s="1"/>
  <c r="A130" i="2" s="1"/>
  <c r="BN5" i="4"/>
  <c r="BO5" i="4" s="1"/>
  <c r="BN6" i="4"/>
  <c r="BP6" i="4" s="1"/>
  <c r="BQ6" i="4" s="1"/>
  <c r="BN7" i="4"/>
  <c r="BP7" i="4" s="1"/>
  <c r="BQ7" i="4" s="1"/>
  <c r="BN8" i="4"/>
  <c r="BP8" i="4" s="1"/>
  <c r="BQ8" i="4" s="1"/>
  <c r="BN9" i="4"/>
  <c r="BN10" i="4"/>
  <c r="BP10" i="4" s="1"/>
  <c r="BQ10" i="4" s="1"/>
  <c r="BN11" i="4"/>
  <c r="BP11" i="4" s="1"/>
  <c r="BQ11" i="4" s="1"/>
  <c r="BN12" i="4"/>
  <c r="BN13" i="4"/>
  <c r="BN4" i="4"/>
  <c r="BP4" i="4" s="1"/>
  <c r="BQ4" i="4" s="1"/>
  <c r="A22" i="1"/>
  <c r="A76" i="1" s="1"/>
  <c r="A130" i="1" s="1"/>
  <c r="N26" i="2"/>
  <c r="N80" i="2" s="1"/>
  <c r="N134" i="2" s="1"/>
  <c r="J25" i="2"/>
  <c r="J79" i="2" s="1"/>
  <c r="J133" i="2" s="1"/>
  <c r="I26" i="2"/>
  <c r="I80" i="2" s="1"/>
  <c r="I134" i="2" s="1"/>
  <c r="A26" i="2"/>
  <c r="A80" i="2" s="1"/>
  <c r="A134" i="2" s="1"/>
  <c r="M24" i="2"/>
  <c r="M78" i="2" s="1"/>
  <c r="M132" i="2" s="1"/>
  <c r="O28" i="2"/>
  <c r="O82" i="2" s="1"/>
  <c r="O136" i="2" s="1"/>
  <c r="I28" i="2"/>
  <c r="I82" i="2" s="1"/>
  <c r="I136" i="2" s="1"/>
  <c r="J25" i="1"/>
  <c r="J79" i="1" s="1"/>
  <c r="J133" i="1" s="1"/>
  <c r="A26" i="1"/>
  <c r="A80" i="1" s="1"/>
  <c r="A134" i="1" s="1"/>
  <c r="N26" i="1"/>
  <c r="N80" i="1" s="1"/>
  <c r="N134" i="1" s="1"/>
  <c r="I26" i="1"/>
  <c r="I80" i="1" s="1"/>
  <c r="I134" i="1" s="1"/>
  <c r="M24" i="1"/>
  <c r="M78" i="1" s="1"/>
  <c r="M132" i="1" s="1"/>
  <c r="I127" i="11"/>
  <c r="I127" i="10"/>
  <c r="I127" i="9"/>
  <c r="I127" i="8"/>
  <c r="F49" i="11"/>
  <c r="Y48" i="11"/>
  <c r="Y49" i="11" s="1"/>
  <c r="Y51" i="11" s="1"/>
  <c r="F49" i="10"/>
  <c r="Y48" i="10"/>
  <c r="Y49" i="10" s="1"/>
  <c r="Y51" i="10" s="1"/>
  <c r="F49" i="9"/>
  <c r="Y48" i="9"/>
  <c r="Y49" i="9" s="1"/>
  <c r="Y51" i="9" s="1"/>
  <c r="F49" i="8"/>
  <c r="Y48" i="8"/>
  <c r="Y49" i="8" s="1"/>
  <c r="Y51" i="8" s="1"/>
  <c r="F49" i="7"/>
  <c r="Y48" i="7"/>
  <c r="Y49" i="7" s="1"/>
  <c r="Y51" i="7" s="1"/>
  <c r="BM11" i="4"/>
  <c r="BJ11" i="4"/>
  <c r="BG11" i="4"/>
  <c r="BD11" i="4"/>
  <c r="BA11" i="4"/>
  <c r="AX11" i="4"/>
  <c r="AU11" i="4"/>
  <c r="AR11" i="4"/>
  <c r="AO11" i="4"/>
  <c r="AI11" i="4"/>
  <c r="AF11" i="4"/>
  <c r="AC11" i="4"/>
  <c r="Z11" i="4"/>
  <c r="W11" i="4"/>
  <c r="T11" i="4"/>
  <c r="Q11" i="4"/>
  <c r="M11" i="4"/>
  <c r="BM10" i="4"/>
  <c r="BJ10" i="4"/>
  <c r="BG10" i="4"/>
  <c r="BD10" i="4"/>
  <c r="BA10" i="4"/>
  <c r="AX10" i="4"/>
  <c r="AU10" i="4"/>
  <c r="AR10" i="4"/>
  <c r="AO10" i="4"/>
  <c r="AI10" i="4"/>
  <c r="AF10" i="4"/>
  <c r="AC10" i="4"/>
  <c r="Z10" i="4"/>
  <c r="W10" i="4"/>
  <c r="T10" i="4"/>
  <c r="Q10" i="4"/>
  <c r="M10" i="4"/>
  <c r="BO9" i="4"/>
  <c r="BM9" i="4"/>
  <c r="BJ9" i="4"/>
  <c r="BG9" i="4"/>
  <c r="BD9" i="4"/>
  <c r="BA9" i="4"/>
  <c r="AX9" i="4"/>
  <c r="AU9" i="4"/>
  <c r="AR9" i="4"/>
  <c r="AO9" i="4"/>
  <c r="AI9" i="4"/>
  <c r="AF9" i="4"/>
  <c r="AC9" i="4"/>
  <c r="Z9" i="4"/>
  <c r="W9" i="4"/>
  <c r="T9" i="4"/>
  <c r="Q9" i="4"/>
  <c r="M9" i="4"/>
  <c r="BM8" i="4"/>
  <c r="BJ8" i="4"/>
  <c r="BG8" i="4"/>
  <c r="BD8" i="4"/>
  <c r="BA8" i="4"/>
  <c r="AX8" i="4"/>
  <c r="AU8" i="4"/>
  <c r="AR8" i="4"/>
  <c r="AO8" i="4"/>
  <c r="AI8" i="4"/>
  <c r="AF8" i="4"/>
  <c r="AC8" i="4"/>
  <c r="Z8" i="4"/>
  <c r="W8" i="4"/>
  <c r="T8" i="4"/>
  <c r="Q8" i="4"/>
  <c r="M8" i="4"/>
  <c r="BM7" i="4"/>
  <c r="BJ7" i="4"/>
  <c r="BG7" i="4"/>
  <c r="BD7" i="4"/>
  <c r="BA7" i="4"/>
  <c r="AX7" i="4"/>
  <c r="AU7" i="4"/>
  <c r="AR7" i="4"/>
  <c r="AO7" i="4"/>
  <c r="AI7" i="4"/>
  <c r="AF7" i="4"/>
  <c r="AC7" i="4"/>
  <c r="Z7" i="4"/>
  <c r="W7" i="4"/>
  <c r="T7" i="4"/>
  <c r="Q7" i="4"/>
  <c r="M7" i="4"/>
  <c r="BM6" i="4"/>
  <c r="BJ6" i="4"/>
  <c r="BG6" i="4"/>
  <c r="BD6" i="4"/>
  <c r="BA6" i="4"/>
  <c r="AX6" i="4"/>
  <c r="AU6" i="4"/>
  <c r="AR6" i="4"/>
  <c r="AO6" i="4"/>
  <c r="AI6" i="4"/>
  <c r="AF6" i="4"/>
  <c r="AC6" i="4"/>
  <c r="Z6" i="4"/>
  <c r="W6" i="4"/>
  <c r="T6" i="4"/>
  <c r="Q6" i="4"/>
  <c r="M6" i="4"/>
  <c r="BM5" i="4"/>
  <c r="BJ5" i="4"/>
  <c r="BG5" i="4"/>
  <c r="BD5" i="4"/>
  <c r="BA5" i="4"/>
  <c r="AX5" i="4"/>
  <c r="AU5" i="4"/>
  <c r="AR5" i="4"/>
  <c r="AO5" i="4"/>
  <c r="AI5" i="4"/>
  <c r="AF5" i="4"/>
  <c r="AC5" i="4"/>
  <c r="Z5" i="4"/>
  <c r="W5" i="4"/>
  <c r="T5" i="4"/>
  <c r="Q5" i="4"/>
  <c r="M5" i="4"/>
  <c r="AW14" i="4"/>
  <c r="AX13" i="4"/>
  <c r="AX12" i="4"/>
  <c r="AX4" i="4"/>
  <c r="AT14" i="4"/>
  <c r="AU13" i="4"/>
  <c r="AU12" i="4"/>
  <c r="AU4" i="4"/>
  <c r="AQ14" i="4"/>
  <c r="AR13" i="4"/>
  <c r="AR12" i="4"/>
  <c r="AR4" i="4"/>
  <c r="AN14" i="4"/>
  <c r="AO13" i="4"/>
  <c r="AO12" i="4"/>
  <c r="AO4" i="4"/>
  <c r="AK14" i="4"/>
  <c r="BN28" i="4" l="1"/>
  <c r="BP28" i="4" s="1"/>
  <c r="AI27" i="4"/>
  <c r="AL25" i="4"/>
  <c r="AL29" i="4"/>
  <c r="BG27" i="4"/>
  <c r="BN29" i="4"/>
  <c r="T28" i="4"/>
  <c r="AL22" i="4"/>
  <c r="AL26" i="4"/>
  <c r="AL30" i="4"/>
  <c r="AI30" i="4"/>
  <c r="AL23" i="4"/>
  <c r="AL27" i="4"/>
  <c r="AL24" i="4"/>
  <c r="AL28" i="4"/>
  <c r="V31" i="4"/>
  <c r="AK31" i="4"/>
  <c r="AL21" i="4"/>
  <c r="AE31" i="4"/>
  <c r="BN24" i="4"/>
  <c r="BN26" i="4"/>
  <c r="BN30" i="4"/>
  <c r="BN22" i="4"/>
  <c r="BO22" i="4" s="1"/>
  <c r="AB31" i="4"/>
  <c r="BJ29" i="4"/>
  <c r="N27" i="4"/>
  <c r="BG30" i="4"/>
  <c r="AW31" i="4"/>
  <c r="W27" i="4"/>
  <c r="U2" i="4"/>
  <c r="R19" i="4"/>
  <c r="BG26" i="4"/>
  <c r="AT31" i="4"/>
  <c r="BN23" i="4"/>
  <c r="BN27" i="4"/>
  <c r="BP27" i="4" s="1"/>
  <c r="BQ27" i="4" s="1"/>
  <c r="BN25" i="4"/>
  <c r="BP25" i="4" s="1"/>
  <c r="BQ25" i="4" s="1"/>
  <c r="BN21" i="4"/>
  <c r="BO21" i="4" s="1"/>
  <c r="BM28" i="4"/>
  <c r="BD28" i="4"/>
  <c r="W30" i="4"/>
  <c r="AN31" i="4"/>
  <c r="Z26" i="4"/>
  <c r="BJ26" i="4"/>
  <c r="AX31" i="4"/>
  <c r="AX16" i="4" s="1"/>
  <c r="AU31" i="4"/>
  <c r="AU16" i="4" s="1"/>
  <c r="Y31" i="4"/>
  <c r="AO31" i="4"/>
  <c r="AO16" i="4" s="1"/>
  <c r="BO10" i="4"/>
  <c r="BD25" i="4"/>
  <c r="AF25" i="4"/>
  <c r="BM24" i="4"/>
  <c r="Q22" i="4"/>
  <c r="BJ22" i="4"/>
  <c r="Z22" i="4"/>
  <c r="BA22" i="4"/>
  <c r="Q24" i="4"/>
  <c r="T25" i="4"/>
  <c r="AC24" i="4"/>
  <c r="BA24" i="4"/>
  <c r="T23" i="4"/>
  <c r="BA23" i="4"/>
  <c r="N23" i="4"/>
  <c r="AC23" i="4"/>
  <c r="BD23" i="4"/>
  <c r="AF23" i="4"/>
  <c r="BM23" i="4"/>
  <c r="AC22" i="4"/>
  <c r="BM22" i="4"/>
  <c r="W136" i="5"/>
  <c r="Z136" i="5" s="1"/>
  <c r="Z82" i="5"/>
  <c r="T24" i="4"/>
  <c r="AF24" i="4"/>
  <c r="BD24" i="4"/>
  <c r="W24" i="4"/>
  <c r="AI24" i="4"/>
  <c r="BG24" i="4"/>
  <c r="N24" i="4"/>
  <c r="Z24" i="4"/>
  <c r="BJ24" i="4"/>
  <c r="W136" i="3"/>
  <c r="Z136" i="3" s="1"/>
  <c r="Z82" i="3"/>
  <c r="W23" i="4"/>
  <c r="AI23" i="4"/>
  <c r="BG23" i="4"/>
  <c r="Z23" i="4"/>
  <c r="BJ23" i="4"/>
  <c r="T22" i="4"/>
  <c r="AF22" i="4"/>
  <c r="BD22" i="4"/>
  <c r="W136" i="2"/>
  <c r="Z136" i="2" s="1"/>
  <c r="Z82" i="2"/>
  <c r="W22" i="4"/>
  <c r="AI22" i="4"/>
  <c r="BG22" i="4"/>
  <c r="N22" i="4"/>
  <c r="W25" i="4"/>
  <c r="AI25" i="4"/>
  <c r="BG25" i="4"/>
  <c r="Q25" i="4"/>
  <c r="Z25" i="4"/>
  <c r="BJ25" i="4"/>
  <c r="W136" i="6"/>
  <c r="Z136" i="6" s="1"/>
  <c r="Z82" i="6"/>
  <c r="AC25" i="4"/>
  <c r="BA25" i="4"/>
  <c r="BM25" i="4"/>
  <c r="N25" i="4"/>
  <c r="BP24" i="4"/>
  <c r="W82" i="1"/>
  <c r="W82" i="11"/>
  <c r="W82" i="8"/>
  <c r="W82" i="9"/>
  <c r="W82" i="10"/>
  <c r="BA21" i="4"/>
  <c r="AF21" i="4"/>
  <c r="Q21" i="4"/>
  <c r="N21" i="4"/>
  <c r="W21" i="4"/>
  <c r="AI21" i="4"/>
  <c r="BG21" i="4"/>
  <c r="AC21" i="4"/>
  <c r="BM21" i="4"/>
  <c r="T21" i="4"/>
  <c r="BD21" i="4"/>
  <c r="Z21" i="4"/>
  <c r="BJ21" i="4"/>
  <c r="AC29" i="4"/>
  <c r="N30" i="4"/>
  <c r="N26" i="4"/>
  <c r="Q26" i="4"/>
  <c r="AC26" i="4"/>
  <c r="BA26" i="4"/>
  <c r="BM26" i="4"/>
  <c r="Z27" i="4"/>
  <c r="BJ27" i="4"/>
  <c r="W28" i="4"/>
  <c r="AI28" i="4"/>
  <c r="BG28" i="4"/>
  <c r="T29" i="4"/>
  <c r="AF29" i="4"/>
  <c r="BD29" i="4"/>
  <c r="BO29" i="4"/>
  <c r="Z30" i="4"/>
  <c r="BJ30" i="4"/>
  <c r="BM29" i="4"/>
  <c r="N29" i="4"/>
  <c r="T26" i="4"/>
  <c r="AF26" i="4"/>
  <c r="BD26" i="4"/>
  <c r="BP26" i="4"/>
  <c r="BQ26" i="4" s="1"/>
  <c r="AC27" i="4"/>
  <c r="BA27" i="4"/>
  <c r="BM27" i="4"/>
  <c r="Z28" i="4"/>
  <c r="BJ28" i="4"/>
  <c r="W29" i="4"/>
  <c r="AI29" i="4"/>
  <c r="BG29" i="4"/>
  <c r="Q30" i="4"/>
  <c r="AC30" i="4"/>
  <c r="BA30" i="4"/>
  <c r="BM30" i="4"/>
  <c r="BA29" i="4"/>
  <c r="N28" i="4"/>
  <c r="W26" i="4"/>
  <c r="AI26" i="4"/>
  <c r="T27" i="4"/>
  <c r="AF27" i="4"/>
  <c r="Q28" i="4"/>
  <c r="AC28" i="4"/>
  <c r="BA28" i="4"/>
  <c r="Z29" i="4"/>
  <c r="T30" i="4"/>
  <c r="AF30" i="4"/>
  <c r="BO30" i="4"/>
  <c r="Q29" i="4"/>
  <c r="AR31" i="4"/>
  <c r="AR16" i="4" s="1"/>
  <c r="BO26" i="4"/>
  <c r="BO27" i="4"/>
  <c r="BP23" i="4"/>
  <c r="BQ23" i="4" s="1"/>
  <c r="BO23" i="4"/>
  <c r="Q23" i="4"/>
  <c r="BQ24" i="4"/>
  <c r="Q27" i="4"/>
  <c r="BQ28" i="4"/>
  <c r="BP30" i="4"/>
  <c r="BQ30" i="4" s="1"/>
  <c r="AL31" i="4"/>
  <c r="AL16" i="4" s="1"/>
  <c r="BP29" i="4"/>
  <c r="BQ29" i="4" s="1"/>
  <c r="BP21" i="4"/>
  <c r="BQ21" i="4" s="1"/>
  <c r="BO24" i="4"/>
  <c r="BO28" i="4"/>
  <c r="AX14" i="4"/>
  <c r="N8" i="4"/>
  <c r="N11" i="4"/>
  <c r="N7" i="4"/>
  <c r="N4" i="4"/>
  <c r="N10" i="4"/>
  <c r="N6" i="4"/>
  <c r="AL14" i="4"/>
  <c r="AL18" i="4" s="1"/>
  <c r="BP5" i="4"/>
  <c r="BO6" i="4"/>
  <c r="BO8" i="4"/>
  <c r="BP9" i="4"/>
  <c r="F49" i="2"/>
  <c r="Y48" i="2"/>
  <c r="Y49" i="2" s="1"/>
  <c r="Y51" i="2" s="1"/>
  <c r="AO14" i="4"/>
  <c r="BO7" i="4"/>
  <c r="BO11" i="4"/>
  <c r="AR14" i="4"/>
  <c r="AU14" i="4"/>
  <c r="AI4" i="4"/>
  <c r="BA4" i="4"/>
  <c r="BA12" i="4"/>
  <c r="BA13" i="4"/>
  <c r="BP22" i="4" l="1"/>
  <c r="BQ22" i="4" s="1"/>
  <c r="BO25" i="4"/>
  <c r="BO31" i="4" s="1"/>
  <c r="BO16" i="4" s="1"/>
  <c r="BN31" i="4"/>
  <c r="X2" i="4"/>
  <c r="U19" i="4"/>
  <c r="AX18" i="4"/>
  <c r="AU18" i="4"/>
  <c r="AO18" i="4"/>
  <c r="AR18" i="4"/>
  <c r="T31" i="4"/>
  <c r="T16" i="4" s="1"/>
  <c r="AC31" i="4"/>
  <c r="AC16" i="4" s="1"/>
  <c r="BJ31" i="4"/>
  <c r="BJ16" i="4" s="1"/>
  <c r="Y102" i="5"/>
  <c r="Y103" i="5" s="1"/>
  <c r="Y105" i="5" s="1"/>
  <c r="F103" i="5"/>
  <c r="F157" i="5"/>
  <c r="Y156" i="5"/>
  <c r="Y157" i="5" s="1"/>
  <c r="Y159" i="5" s="1"/>
  <c r="Y102" i="3"/>
  <c r="Y103" i="3" s="1"/>
  <c r="Y105" i="3" s="1"/>
  <c r="F103" i="3"/>
  <c r="F157" i="3"/>
  <c r="Y156" i="3"/>
  <c r="Y157" i="3" s="1"/>
  <c r="Y159" i="3" s="1"/>
  <c r="F157" i="2"/>
  <c r="Y156" i="2"/>
  <c r="Y157" i="2" s="1"/>
  <c r="Y159" i="2" s="1"/>
  <c r="AI31" i="4"/>
  <c r="AI16" i="4" s="1"/>
  <c r="BD31" i="4"/>
  <c r="BD16" i="4" s="1"/>
  <c r="Y102" i="2"/>
  <c r="Y103" i="2" s="1"/>
  <c r="Y105" i="2" s="1"/>
  <c r="F103" i="2"/>
  <c r="Y102" i="6"/>
  <c r="Y103" i="6" s="1"/>
  <c r="Y105" i="6" s="1"/>
  <c r="F103" i="6"/>
  <c r="Y156" i="6"/>
  <c r="Y157" i="6" s="1"/>
  <c r="Y159" i="6" s="1"/>
  <c r="F157" i="6"/>
  <c r="BG31" i="4"/>
  <c r="BG16" i="4" s="1"/>
  <c r="Z31" i="4"/>
  <c r="Z16" i="4" s="1"/>
  <c r="BM31" i="4"/>
  <c r="BM16" i="4" s="1"/>
  <c r="W136" i="8"/>
  <c r="Z136" i="8" s="1"/>
  <c r="Z82" i="8"/>
  <c r="N31" i="4"/>
  <c r="M15" i="4" s="1"/>
  <c r="BA31" i="4"/>
  <c r="BA16" i="4" s="1"/>
  <c r="AF31" i="4"/>
  <c r="AF16" i="4" s="1"/>
  <c r="W136" i="10"/>
  <c r="Z136" i="10" s="1"/>
  <c r="Z82" i="10"/>
  <c r="W136" i="11"/>
  <c r="Z136" i="11" s="1"/>
  <c r="Z82" i="11"/>
  <c r="W136" i="7"/>
  <c r="Z136" i="7" s="1"/>
  <c r="Z82" i="7"/>
  <c r="W31" i="4"/>
  <c r="W16" i="4" s="1"/>
  <c r="W136" i="9"/>
  <c r="Z136" i="9" s="1"/>
  <c r="Z82" i="9"/>
  <c r="Z82" i="1"/>
  <c r="W136" i="1"/>
  <c r="Z136" i="1" s="1"/>
  <c r="BQ31" i="4"/>
  <c r="BQ16" i="4" s="1"/>
  <c r="Q31" i="4"/>
  <c r="Q16" i="4" s="1"/>
  <c r="BP31" i="4"/>
  <c r="BQ5" i="4"/>
  <c r="N5" i="4"/>
  <c r="BQ9" i="4"/>
  <c r="N9" i="4"/>
  <c r="AA2" i="4" l="1"/>
  <c r="AD2" i="4" s="1"/>
  <c r="X19" i="4"/>
  <c r="F103" i="1"/>
  <c r="Y102" i="1"/>
  <c r="Y103" i="1" s="1"/>
  <c r="Y105" i="1" s="1"/>
  <c r="Y102" i="10"/>
  <c r="Y103" i="10" s="1"/>
  <c r="Y105" i="10" s="1"/>
  <c r="F103" i="10"/>
  <c r="Y102" i="9"/>
  <c r="Y103" i="9" s="1"/>
  <c r="Y105" i="9" s="1"/>
  <c r="F103" i="9"/>
  <c r="Y156" i="7"/>
  <c r="Y157" i="7" s="1"/>
  <c r="Y159" i="7" s="1"/>
  <c r="F157" i="7"/>
  <c r="Y102" i="8"/>
  <c r="Y103" i="8" s="1"/>
  <c r="Y105" i="8" s="1"/>
  <c r="F103" i="8"/>
  <c r="F157" i="9"/>
  <c r="Y156" i="9"/>
  <c r="Y157" i="9" s="1"/>
  <c r="Y159" i="9" s="1"/>
  <c r="Y102" i="11"/>
  <c r="Y103" i="11" s="1"/>
  <c r="Y105" i="11" s="1"/>
  <c r="F103" i="11"/>
  <c r="Y156" i="8"/>
  <c r="Y157" i="8" s="1"/>
  <c r="Y159" i="8" s="1"/>
  <c r="F157" i="8"/>
  <c r="Y102" i="7"/>
  <c r="Y103" i="7" s="1"/>
  <c r="Y105" i="7" s="1"/>
  <c r="F103" i="7"/>
  <c r="F157" i="10"/>
  <c r="Y156" i="10"/>
  <c r="Y157" i="10" s="1"/>
  <c r="Y159" i="10" s="1"/>
  <c r="F157" i="1"/>
  <c r="Y156" i="1"/>
  <c r="Y157" i="1" s="1"/>
  <c r="Y159" i="1" s="1"/>
  <c r="Y156" i="11"/>
  <c r="Y157" i="11" s="1"/>
  <c r="Y159" i="11" s="1"/>
  <c r="F157" i="11"/>
  <c r="AB16" i="4"/>
  <c r="AB18" i="4" s="1"/>
  <c r="Y16" i="4"/>
  <c r="Y18" i="4" s="1"/>
  <c r="V16" i="4"/>
  <c r="V18" i="4" s="1"/>
  <c r="S16" i="4"/>
  <c r="S18" i="4" s="1"/>
  <c r="P16" i="4"/>
  <c r="P18" i="4" s="1"/>
  <c r="P14" i="4"/>
  <c r="S14" i="4"/>
  <c r="Y14" i="4"/>
  <c r="AB14" i="4"/>
  <c r="AE14" i="4"/>
  <c r="AH14" i="4"/>
  <c r="AZ14" i="4"/>
  <c r="BC14" i="4"/>
  <c r="BF14" i="4"/>
  <c r="BI14" i="4"/>
  <c r="BL14" i="4"/>
  <c r="K14" i="4"/>
  <c r="BM12" i="4"/>
  <c r="BM13" i="4"/>
  <c r="BM4" i="4"/>
  <c r="BJ12" i="4"/>
  <c r="BJ13" i="4"/>
  <c r="BJ4" i="4"/>
  <c r="BG12" i="4"/>
  <c r="BG13" i="4"/>
  <c r="BG4" i="4"/>
  <c r="BD12" i="4"/>
  <c r="BD13" i="4"/>
  <c r="BD4" i="4"/>
  <c r="AI12" i="4"/>
  <c r="AI13" i="4"/>
  <c r="AF12" i="4"/>
  <c r="AF13" i="4"/>
  <c r="AF4" i="4"/>
  <c r="AC12" i="4"/>
  <c r="AC13" i="4"/>
  <c r="Z12" i="4"/>
  <c r="Z13" i="4"/>
  <c r="Z4" i="4"/>
  <c r="W12" i="4"/>
  <c r="W13" i="4"/>
  <c r="T12" i="4"/>
  <c r="T13" i="4"/>
  <c r="T4" i="4"/>
  <c r="Q12" i="4"/>
  <c r="Q13" i="4"/>
  <c r="Q4" i="4"/>
  <c r="M12" i="4"/>
  <c r="M13" i="4"/>
  <c r="BO12" i="4"/>
  <c r="BP13" i="4"/>
  <c r="BO4" i="4"/>
  <c r="AA19" i="4" l="1"/>
  <c r="M14" i="4"/>
  <c r="M16" i="4" s="1"/>
  <c r="AF14" i="4"/>
  <c r="AF18" i="4" s="1"/>
  <c r="BD14" i="4"/>
  <c r="BD18" i="4" s="1"/>
  <c r="BM14" i="4"/>
  <c r="BM18" i="4" s="1"/>
  <c r="BG14" i="4"/>
  <c r="BG18" i="4" s="1"/>
  <c r="BJ14" i="4"/>
  <c r="BJ18" i="4" s="1"/>
  <c r="BQ13" i="4"/>
  <c r="N13" i="4"/>
  <c r="T14" i="4"/>
  <c r="T18" i="4" s="1"/>
  <c r="Q14" i="4"/>
  <c r="Q18" i="4" s="1"/>
  <c r="BA14" i="4"/>
  <c r="BA18" i="4" s="1"/>
  <c r="AI14" i="4"/>
  <c r="AI18" i="4" s="1"/>
  <c r="V14" i="4"/>
  <c r="AC14" i="4"/>
  <c r="AC18" i="4" s="1"/>
  <c r="Z14" i="4"/>
  <c r="Z18" i="4" s="1"/>
  <c r="W14" i="4"/>
  <c r="W18" i="4" s="1"/>
  <c r="BN14" i="4"/>
  <c r="BO13" i="4"/>
  <c r="BO14" i="4" s="1"/>
  <c r="BO18" i="4" s="1"/>
  <c r="BP12" i="4"/>
  <c r="AG2" i="4" l="1"/>
  <c r="AD19" i="4"/>
  <c r="AE16" i="4"/>
  <c r="AE18" i="4" s="1"/>
  <c r="BQ12" i="4"/>
  <c r="BQ14" i="4" s="1"/>
  <c r="BQ18" i="4" s="1"/>
  <c r="N12" i="4"/>
  <c r="N14" i="4" s="1"/>
  <c r="BP14" i="4"/>
  <c r="Z28" i="1"/>
  <c r="AJ2" i="4" l="1"/>
  <c r="AG19" i="4"/>
  <c r="AH16" i="4"/>
  <c r="AH18" i="4" s="1"/>
  <c r="Y48" i="1"/>
  <c r="Y49" i="1" s="1"/>
  <c r="Y51" i="1" s="1"/>
  <c r="F49" i="1"/>
  <c r="AJ19" i="4" l="1"/>
  <c r="AK16" i="4"/>
  <c r="AK18" i="4" s="1"/>
  <c r="AM2" i="4"/>
  <c r="AP2" i="4" l="1"/>
  <c r="AM19" i="4"/>
  <c r="AN16" i="4"/>
  <c r="AN18" i="4" s="1"/>
  <c r="AS2" i="4" l="1"/>
  <c r="AP19" i="4"/>
  <c r="AQ16" i="4"/>
  <c r="AQ18" i="4" s="1"/>
  <c r="AV2" i="4" l="1"/>
  <c r="AS19" i="4"/>
  <c r="AT16" i="4"/>
  <c r="AT18" i="4" s="1"/>
  <c r="AY2" i="4" l="1"/>
  <c r="AV19" i="4"/>
  <c r="AW16" i="4"/>
  <c r="AW18" i="4" s="1"/>
  <c r="BB2" i="4" l="1"/>
  <c r="AY19" i="4"/>
  <c r="AZ16" i="4"/>
  <c r="AZ18" i="4" s="1"/>
  <c r="BE2" i="4" l="1"/>
  <c r="BB19" i="4"/>
  <c r="BC16" i="4"/>
  <c r="BC18" i="4" s="1"/>
  <c r="BH2" i="4" l="1"/>
  <c r="BE19" i="4"/>
  <c r="BF16" i="4"/>
  <c r="BF18" i="4" s="1"/>
  <c r="BK2" i="4" l="1"/>
  <c r="BH19" i="4"/>
  <c r="BI16" i="4"/>
  <c r="BI18" i="4" s="1"/>
  <c r="BK19" i="4" l="1"/>
  <c r="BL16" i="4"/>
  <c r="BL18" i="4" s="1"/>
  <c r="AB1" i="7"/>
  <c r="AB1" i="10"/>
  <c r="AB1" i="3"/>
  <c r="AB1" i="1"/>
  <c r="AB1" i="11"/>
  <c r="AB1" i="2"/>
  <c r="AB1" i="5"/>
  <c r="AB1" i="9"/>
  <c r="AB1" i="8"/>
  <c r="AB1" i="6"/>
</calcChain>
</file>

<file path=xl/sharedStrings.xml><?xml version="1.0" encoding="utf-8"?>
<sst xmlns="http://schemas.openxmlformats.org/spreadsheetml/2006/main" count="1076" uniqueCount="121">
  <si>
    <t>Facture</t>
  </si>
  <si>
    <t>Numéro</t>
  </si>
  <si>
    <t>Date</t>
  </si>
  <si>
    <t>Code client</t>
  </si>
  <si>
    <t>Date échéance</t>
  </si>
  <si>
    <t>Mode de règlement</t>
  </si>
  <si>
    <t>Description</t>
  </si>
  <si>
    <t>P.U. HT</t>
  </si>
  <si>
    <t>Montant HT</t>
  </si>
  <si>
    <t>Taux</t>
  </si>
  <si>
    <t>Base HT</t>
  </si>
  <si>
    <t>Montant TVA</t>
  </si>
  <si>
    <t>Total HT</t>
  </si>
  <si>
    <t>TVA</t>
  </si>
  <si>
    <t>NET A PAYER</t>
  </si>
  <si>
    <t>VIREMENT</t>
  </si>
  <si>
    <t>Réception</t>
  </si>
  <si>
    <t>Qté H.</t>
  </si>
  <si>
    <t xml:space="preserve">Pour le compte de </t>
  </si>
  <si>
    <t>Récapitulatif</t>
  </si>
  <si>
    <t>numéro cps</t>
  </si>
  <si>
    <t>nbre heure base</t>
  </si>
  <si>
    <t>n°fact</t>
  </si>
  <si>
    <t>Nbre heures</t>
  </si>
  <si>
    <t>sommes</t>
  </si>
  <si>
    <t>PERIODE CONTRACTUELLE</t>
  </si>
  <si>
    <t>total facturé</t>
  </si>
  <si>
    <t>heures</t>
  </si>
  <si>
    <t>taux ventes</t>
  </si>
  <si>
    <t>total budget</t>
  </si>
  <si>
    <t>totales facturées</t>
  </si>
  <si>
    <t>totales restantes</t>
  </si>
  <si>
    <t>total restants à facturer</t>
  </si>
  <si>
    <t xml:space="preserve">SOUS-TRAITANT </t>
  </si>
  <si>
    <t>Total période</t>
  </si>
  <si>
    <t>reste pour finir</t>
  </si>
  <si>
    <t>BUDGET S-TRAIT</t>
  </si>
  <si>
    <t>GAINS LJY</t>
  </si>
  <si>
    <t>SITUATION PREVISIONNELLE SUR L'ACTION</t>
  </si>
  <si>
    <t>OPCA</t>
  </si>
  <si>
    <t xml:space="preserve">Contrat Prestations </t>
  </si>
  <si>
    <t>Noms</t>
  </si>
  <si>
    <t>Prénom</t>
  </si>
  <si>
    <t>Civilité</t>
  </si>
  <si>
    <t>Société</t>
  </si>
  <si>
    <t>PROGICIEL CHARLES</t>
  </si>
  <si>
    <t xml:space="preserve">Période du </t>
  </si>
  <si>
    <t xml:space="preserve">au </t>
  </si>
  <si>
    <t>Intitulé</t>
  </si>
  <si>
    <t>DISP</t>
  </si>
  <si>
    <t>Reste nbre heure</t>
  </si>
  <si>
    <t>STATUT</t>
  </si>
  <si>
    <t>DENOMINATION</t>
  </si>
  <si>
    <t>ADRESSE</t>
  </si>
  <si>
    <t>SIRET</t>
  </si>
  <si>
    <t>GERANT</t>
  </si>
  <si>
    <t>APPRENANTS</t>
  </si>
  <si>
    <t>TAUX</t>
  </si>
  <si>
    <t>COUT</t>
  </si>
  <si>
    <t>NBRE H</t>
  </si>
  <si>
    <t>Total budget STRAITANCE</t>
  </si>
  <si>
    <t>CASTRIEN Colin</t>
  </si>
  <si>
    <t>Tél : 0643 85 73 88</t>
  </si>
  <si>
    <t>Email : colin@castrien.com</t>
  </si>
  <si>
    <t>CHEQUE/VIREMENT</t>
  </si>
  <si>
    <r>
      <t>MR CASTRIEN COLIN</t>
    </r>
    <r>
      <rPr>
        <b/>
        <sz val="10"/>
        <rFont val="Arial"/>
        <family val="2"/>
      </rPr>
      <t xml:space="preserve">
IBAN:</t>
    </r>
    <r>
      <rPr>
        <sz val="10"/>
        <rFont val="Arial"/>
        <family val="2"/>
      </rPr>
      <t xml:space="preserve"> FR24 2004 1010 2103 5712 3V01 840 </t>
    </r>
    <r>
      <rPr>
        <b/>
        <sz val="10"/>
        <rFont val="Arial"/>
        <family val="2"/>
      </rPr>
      <t>BIC:</t>
    </r>
    <r>
      <rPr>
        <sz val="10"/>
        <rFont val="Arial"/>
        <family val="2"/>
      </rPr>
      <t xml:space="preserve"> PSSTFRPPSDR
</t>
    </r>
    <r>
      <rPr>
        <b/>
        <sz val="10"/>
        <rFont val="Arial"/>
        <family val="2"/>
      </rPr>
      <t>DOMICILIATION:</t>
    </r>
    <r>
      <rPr>
        <sz val="10"/>
        <rFont val="Arial"/>
        <family val="2"/>
      </rPr>
      <t xml:space="preserve"> BANQUE POSTALE- CENTRE FINANCIER 97499 SAINT DENIS CEDEX 9</t>
    </r>
  </si>
  <si>
    <t xml:space="preserve"> "Acceptant le règlement des sommes dues par chèques libellés à son nom et par carte bancaire en sa qualité de membre d'un centre de gestion agréé par l'administration fiscale"</t>
  </si>
  <si>
    <t>Email: progicielcharles@gmail.com</t>
  </si>
  <si>
    <r>
      <rPr>
        <b/>
        <sz val="10"/>
        <rFont val="Arial"/>
        <family val="2"/>
      </rPr>
      <t>PROGICIEL CHARLES
IBAN:</t>
    </r>
    <r>
      <rPr>
        <sz val="10"/>
        <rFont val="Arial"/>
        <family val="2"/>
      </rPr>
      <t xml:space="preserve"> FR24 2004 1010 2103 5712 3V01 840 </t>
    </r>
    <r>
      <rPr>
        <b/>
        <sz val="10"/>
        <rFont val="Arial"/>
        <family val="2"/>
      </rPr>
      <t>BIC:</t>
    </r>
    <r>
      <rPr>
        <sz val="10"/>
        <rFont val="Arial"/>
        <family val="2"/>
      </rPr>
      <t xml:space="preserve"> PSSTFRPPSDR
</t>
    </r>
    <r>
      <rPr>
        <b/>
        <sz val="10"/>
        <rFont val="Arial"/>
        <family val="2"/>
      </rPr>
      <t>DOMICILIATION:</t>
    </r>
    <r>
      <rPr>
        <sz val="10"/>
        <rFont val="Arial"/>
        <family val="2"/>
      </rPr>
      <t xml:space="preserve"> BANQUE POSTALE- CENTRE FINANCIER 97499 SAINT DENIS CEDEX 9</t>
    </r>
  </si>
  <si>
    <t>Code OPCA</t>
  </si>
  <si>
    <t xml:space="preserve">SIRET: </t>
  </si>
  <si>
    <t>APE 7010 Z</t>
  </si>
  <si>
    <t>Tel: 0768 99 59 46</t>
  </si>
  <si>
    <t>Référence O.F. OPCA:</t>
  </si>
  <si>
    <t>Référence Demandeur OPCA:</t>
  </si>
  <si>
    <t>I-5014979</t>
  </si>
  <si>
    <t>007</t>
  </si>
  <si>
    <t>APP1</t>
  </si>
  <si>
    <t>APP2</t>
  </si>
  <si>
    <t>APP3</t>
  </si>
  <si>
    <t>APP4</t>
  </si>
  <si>
    <t>APP5</t>
  </si>
  <si>
    <t>APP6</t>
  </si>
  <si>
    <t>APP7</t>
  </si>
  <si>
    <t>APP8</t>
  </si>
  <si>
    <t>APP9</t>
  </si>
  <si>
    <t>APP10</t>
  </si>
  <si>
    <t>N°FEUILLE</t>
  </si>
  <si>
    <t>17/12/2018</t>
  </si>
  <si>
    <t>TVA non applicable, article 293 B du Code général des impôts</t>
  </si>
  <si>
    <t>002</t>
  </si>
  <si>
    <t>TVA NON APPLICABLE  ART L 293 B du CGI</t>
  </si>
  <si>
    <t>EXONERATION DE TVA ART L9204 DU CODE DU TRAVAIL</t>
  </si>
  <si>
    <t>AVOIR</t>
  </si>
  <si>
    <t>ABP PSYCHO-ERGONOMIE SASU 
LYON</t>
  </si>
  <si>
    <t>FC112</t>
  </si>
  <si>
    <t>009</t>
  </si>
  <si>
    <t>NET A DEDUIRE</t>
  </si>
  <si>
    <t>A19-007</t>
  </si>
  <si>
    <t>A19-008</t>
  </si>
  <si>
    <t>2, rue des Jasses</t>
  </si>
  <si>
    <t>34290 Montblanc</t>
  </si>
  <si>
    <t>Tél : 06 43 85 73 88</t>
  </si>
  <si>
    <t>Email : tremplinocc.cc@gmail.com</t>
  </si>
  <si>
    <t>SIRET  848 179 883 00014 / APE 8559A</t>
  </si>
  <si>
    <t>N°déclaration d'activité: 76 34101690 34</t>
  </si>
  <si>
    <t>Madame Monsieur</t>
  </si>
  <si>
    <t>1/04/2019</t>
  </si>
  <si>
    <t>001</t>
  </si>
  <si>
    <t>TREMPLIN. OC
2 rue des Jasses
34 290 MONTBLANC</t>
  </si>
  <si>
    <t>A19-020</t>
  </si>
  <si>
    <t>A19-019</t>
  </si>
  <si>
    <t>CLT-005-Toc</t>
  </si>
  <si>
    <t>Email : tremplinocc.contact@gmail.com</t>
  </si>
  <si>
    <t>SIRET  848 179 883 00014 / APE 8559B</t>
  </si>
  <si>
    <r>
      <rPr>
        <b/>
        <sz val="10"/>
        <rFont val="Arial"/>
        <family val="2"/>
      </rPr>
      <t>NOM :
IBAN:</t>
    </r>
    <r>
      <rPr>
        <sz val="10"/>
        <rFont val="Arial"/>
        <family val="2"/>
      </rPr>
      <t xml:space="preserve">                            </t>
    </r>
    <r>
      <rPr>
        <b/>
        <sz val="10"/>
        <rFont val="Arial"/>
        <family val="2"/>
      </rPr>
      <t>BIC: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DOMICILIATION: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</si>
  <si>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NOM:
IBAN:                     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BIC: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DOMICILIATION:</t>
    </r>
  </si>
  <si>
    <r>
      <rPr>
        <b/>
        <sz val="10"/>
        <rFont val="Arial"/>
        <family val="2"/>
      </rPr>
      <t xml:space="preserve">nom:
IBAN:                     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BIC: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DOMICILIATION:</t>
    </r>
  </si>
  <si>
    <r>
      <rPr>
        <b/>
        <sz val="10"/>
        <rFont val="Arial"/>
        <family val="2"/>
      </rPr>
      <t>nom                                IBAN:</t>
    </r>
    <r>
      <rPr>
        <sz val="10"/>
        <rFont val="Arial"/>
        <family val="2"/>
      </rPr>
      <t xml:space="preserve">                                              </t>
    </r>
    <r>
      <rPr>
        <b/>
        <sz val="10"/>
        <rFont val="Arial"/>
        <family val="2"/>
      </rPr>
      <t>BIC: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DOMICILIATION:</t>
    </r>
  </si>
  <si>
    <r>
      <rPr>
        <b/>
        <sz val="10"/>
        <rFont val="Arial"/>
        <family val="2"/>
      </rPr>
      <t xml:space="preserve">nom :
IBAN:                  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BIC: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DOMICILIATION:</t>
    </r>
  </si>
  <si>
    <r>
      <rPr>
        <b/>
        <sz val="10"/>
        <rFont val="Arial"/>
        <family val="2"/>
      </rPr>
      <t>nom 
IBAN:</t>
    </r>
    <r>
      <rPr>
        <sz val="10"/>
        <rFont val="Arial"/>
        <family val="2"/>
      </rPr>
      <t xml:space="preserve">                                                     </t>
    </r>
    <r>
      <rPr>
        <b/>
        <sz val="10"/>
        <rFont val="Arial"/>
        <family val="2"/>
      </rPr>
      <t>BIC: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DOMICILIATION: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</si>
</sst>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[$-40C]mmm\-yy;@"/>
    <numFmt numFmtId="167" formatCode="_-* #,##0\ _€_-;\-* #,##0\ _€_-;_-* &quot;-&quot;??\ _€_-;_-@_-"/>
    <numFmt numFmtId="168" formatCode="dd/mm/yy;@"/>
  </numFmts>
  <fonts count="63" x14ac:knownFonts="1">
    <font>
      <sz val="10"/>
      <name val="Arial"/>
      <charset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9"/>
      <color indexed="8"/>
      <name val="Eras Demi ITC"/>
      <family val="2"/>
    </font>
    <font>
      <sz val="10"/>
      <color indexed="8"/>
      <name val="Eras Medium ITC"/>
      <family val="2"/>
    </font>
    <font>
      <b/>
      <sz val="8"/>
      <color indexed="10"/>
      <name val="Eras Medium ITC"/>
      <family val="2"/>
    </font>
    <font>
      <sz val="10"/>
      <name val="Eras Medium ITC"/>
      <family val="2"/>
    </font>
    <font>
      <sz val="11"/>
      <color indexed="8"/>
      <name val="Eras Medium ITC"/>
      <family val="2"/>
    </font>
    <font>
      <b/>
      <sz val="12"/>
      <color indexed="8"/>
      <name val="Eras Medium ITC"/>
      <family val="2"/>
    </font>
    <font>
      <sz val="12"/>
      <color indexed="8"/>
      <name val="Eras Medium ITC"/>
      <family val="2"/>
    </font>
    <font>
      <sz val="12"/>
      <color indexed="10"/>
      <name val="Eras Medium ITC"/>
      <family val="2"/>
    </font>
    <font>
      <b/>
      <sz val="8"/>
      <color rgb="FF000000"/>
      <name val="Eras Light ITC"/>
      <family val="2"/>
    </font>
    <font>
      <sz val="8"/>
      <color rgb="FF000000"/>
      <name val="Eras Medium ITC"/>
      <family val="2"/>
    </font>
    <font>
      <b/>
      <sz val="12"/>
      <color rgb="FF000000"/>
      <name val="Eras Medium ITC"/>
      <family val="2"/>
    </font>
    <font>
      <sz val="10"/>
      <color rgb="FF7030A0"/>
      <name val="Arial"/>
      <family val="2"/>
    </font>
    <font>
      <sz val="10"/>
      <name val="Arial"/>
      <family val="2"/>
    </font>
    <font>
      <b/>
      <sz val="12"/>
      <color indexed="8"/>
      <name val="Eras Medium ITC"/>
      <family val="2"/>
    </font>
    <font>
      <b/>
      <sz val="10"/>
      <name val="Eras Medium ITC"/>
      <family val="2"/>
    </font>
    <font>
      <b/>
      <sz val="10"/>
      <color indexed="8"/>
      <name val="Eras Medium ITC"/>
      <family val="2"/>
    </font>
    <font>
      <b/>
      <sz val="18"/>
      <color rgb="FF000000"/>
      <name val="Eras Medium ITC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0070C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4"/>
      <color rgb="FF00B0F0"/>
      <name val="Arial"/>
      <family val="2"/>
    </font>
    <font>
      <b/>
      <sz val="20"/>
      <color rgb="FFFF0000"/>
      <name val="Arial"/>
      <family val="2"/>
    </font>
    <font>
      <b/>
      <sz val="12"/>
      <color rgb="FF0070C0"/>
      <name val="Arial"/>
      <family val="2"/>
    </font>
    <font>
      <b/>
      <sz val="20"/>
      <color rgb="FF0070C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color indexed="8"/>
      <name val="Eras Medium ITC"/>
      <family val="2"/>
    </font>
    <font>
      <b/>
      <sz val="24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24"/>
      <color rgb="FF7030A0"/>
      <name val="Georgia"/>
      <family val="1"/>
    </font>
    <font>
      <sz val="9"/>
      <name val="Georgia"/>
      <family val="1"/>
    </font>
    <font>
      <b/>
      <sz val="9"/>
      <name val="Georgia"/>
      <family val="1"/>
    </font>
    <font>
      <sz val="9"/>
      <color rgb="FF7030A0"/>
      <name val="Georgia"/>
      <family val="1"/>
    </font>
    <font>
      <sz val="8"/>
      <color rgb="FF7030A0"/>
      <name val="Georgia"/>
      <family val="1"/>
    </font>
    <font>
      <b/>
      <sz val="19"/>
      <color theme="0"/>
      <name val="Eras Demi ITC"/>
      <family val="2"/>
    </font>
    <font>
      <b/>
      <sz val="10"/>
      <color theme="0"/>
      <name val="Eras Medium ITC"/>
      <family val="2"/>
    </font>
    <font>
      <sz val="10"/>
      <color theme="0"/>
      <name val="Eras Medium ITC"/>
      <family val="2"/>
    </font>
    <font>
      <b/>
      <sz val="20"/>
      <color rgb="FF000000"/>
      <name val="Eras Medium ITC"/>
      <family val="2"/>
    </font>
    <font>
      <sz val="18"/>
      <color rgb="FF000000"/>
      <name val="Eras Medium ITC"/>
      <family val="2"/>
    </font>
    <font>
      <b/>
      <sz val="36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Georgia"/>
      <family val="1"/>
    </font>
    <font>
      <sz val="10"/>
      <color rgb="FF7030A0"/>
      <name val="Eras Medium ITC"/>
      <family val="2"/>
    </font>
    <font>
      <sz val="9"/>
      <name val="Eras Medium ITC"/>
      <family val="2"/>
    </font>
    <font>
      <b/>
      <sz val="26"/>
      <name val="Arial"/>
      <family val="2"/>
    </font>
    <font>
      <b/>
      <sz val="12"/>
      <color rgb="FF00B0F0"/>
      <name val="Arial"/>
      <family val="2"/>
    </font>
    <font>
      <b/>
      <sz val="18"/>
      <color rgb="FF7030A0"/>
      <name val="Georgia"/>
      <family val="1"/>
    </font>
    <font>
      <sz val="10"/>
      <name val="Verdana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5">
    <border>
      <left/>
      <right/>
      <top/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 style="thin">
        <color indexed="11"/>
      </right>
      <top/>
      <bottom/>
      <diagonal/>
    </border>
    <border>
      <left/>
      <right style="thin">
        <color indexed="11"/>
      </right>
      <top/>
      <bottom style="double">
        <color indexed="11"/>
      </bottom>
      <diagonal/>
    </border>
    <border>
      <left style="double">
        <color indexed="11"/>
      </left>
      <right/>
      <top/>
      <bottom/>
      <diagonal/>
    </border>
    <border>
      <left style="double">
        <color indexed="11"/>
      </left>
      <right/>
      <top/>
      <bottom style="double">
        <color indexed="11"/>
      </bottom>
      <diagonal/>
    </border>
    <border>
      <left/>
      <right/>
      <top/>
      <bottom style="double">
        <color indexed="11"/>
      </bottom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/>
      <bottom style="double">
        <color indexed="11"/>
      </bottom>
      <diagonal/>
    </border>
    <border>
      <left/>
      <right style="double">
        <color indexed="11"/>
      </right>
      <top/>
      <bottom/>
      <diagonal/>
    </border>
    <border>
      <left/>
      <right style="double">
        <color indexed="11"/>
      </right>
      <top/>
      <bottom style="double">
        <color indexed="11"/>
      </bottom>
      <diagonal/>
    </border>
    <border>
      <left style="thin">
        <color indexed="11"/>
      </left>
      <right style="thin">
        <color indexed="11"/>
      </right>
      <top style="double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double">
        <color indexed="11"/>
      </bottom>
      <diagonal/>
    </border>
    <border>
      <left style="double">
        <color indexed="11"/>
      </left>
      <right/>
      <top style="double">
        <color indexed="11"/>
      </top>
      <bottom style="double">
        <color indexed="11"/>
      </bottom>
      <diagonal/>
    </border>
    <border>
      <left/>
      <right/>
      <top style="double">
        <color indexed="11"/>
      </top>
      <bottom style="double">
        <color indexed="11"/>
      </bottom>
      <diagonal/>
    </border>
    <border>
      <left/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double">
        <color indexed="11"/>
      </left>
      <right style="thin">
        <color indexed="11"/>
      </right>
      <top style="thin">
        <color indexed="11"/>
      </top>
      <bottom style="double">
        <color indexed="11"/>
      </bottom>
      <diagonal/>
    </border>
    <border>
      <left style="thin">
        <color indexed="11"/>
      </left>
      <right style="thin">
        <color indexed="11"/>
      </right>
      <top/>
      <bottom style="double">
        <color indexed="11"/>
      </bottom>
      <diagonal/>
    </border>
    <border>
      <left style="thin">
        <color indexed="11"/>
      </left>
      <right style="double">
        <color indexed="11"/>
      </right>
      <top style="thin">
        <color indexed="11"/>
      </top>
      <bottom style="double">
        <color indexed="11"/>
      </bottom>
      <diagonal/>
    </border>
    <border>
      <left style="double">
        <color indexed="11"/>
      </left>
      <right style="thin">
        <color indexed="11"/>
      </right>
      <top style="double">
        <color indexed="11"/>
      </top>
      <bottom style="thin">
        <color indexed="11"/>
      </bottom>
      <diagonal/>
    </border>
    <border>
      <left style="double">
        <color indexed="11"/>
      </left>
      <right/>
      <top style="thin">
        <color indexed="11"/>
      </top>
      <bottom style="double">
        <color indexed="11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 style="thin">
        <color indexed="11"/>
      </right>
      <top style="thin">
        <color indexed="11"/>
      </top>
      <bottom style="double">
        <color indexed="11"/>
      </bottom>
      <diagonal/>
    </border>
    <border>
      <left style="double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double">
        <color indexed="11"/>
      </right>
      <top style="double">
        <color indexed="11"/>
      </top>
      <bottom style="thin">
        <color indexed="11"/>
      </bottom>
      <diagonal/>
    </border>
    <border>
      <left style="double">
        <color indexed="11"/>
      </left>
      <right/>
      <top style="double">
        <color indexed="11"/>
      </top>
      <bottom style="thin">
        <color indexed="11"/>
      </bottom>
      <diagonal/>
    </border>
    <border>
      <left/>
      <right/>
      <top style="double">
        <color indexed="11"/>
      </top>
      <bottom style="thin">
        <color indexed="11"/>
      </bottom>
      <diagonal/>
    </border>
    <border>
      <left/>
      <right style="thin">
        <color indexed="11"/>
      </right>
      <top style="double">
        <color indexed="11"/>
      </top>
      <bottom style="thin">
        <color indexed="11"/>
      </bottom>
      <diagonal/>
    </border>
    <border>
      <left style="thin">
        <color indexed="11"/>
      </left>
      <right/>
      <top style="double">
        <color indexed="11"/>
      </top>
      <bottom style="thin">
        <color indexed="11"/>
      </bottom>
      <diagonal/>
    </border>
    <border>
      <left/>
      <right style="double">
        <color indexed="11"/>
      </right>
      <top style="double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double">
        <color indexed="11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double">
        <color indexed="11"/>
      </right>
      <top style="thin">
        <color indexed="11"/>
      </top>
      <bottom/>
      <diagonal/>
    </border>
    <border>
      <left style="double">
        <color indexed="11"/>
      </left>
      <right/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double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double">
        <color indexed="11"/>
      </left>
      <right style="thin">
        <color indexed="11"/>
      </right>
      <top style="double">
        <color indexed="11"/>
      </top>
      <bottom style="thick">
        <color indexed="11"/>
      </bottom>
      <diagonal/>
    </border>
    <border>
      <left style="thin">
        <color indexed="11"/>
      </left>
      <right style="thin">
        <color indexed="11"/>
      </right>
      <top style="double">
        <color indexed="11"/>
      </top>
      <bottom style="thick">
        <color indexed="11"/>
      </bottom>
      <diagonal/>
    </border>
    <border>
      <left style="thin">
        <color indexed="11"/>
      </left>
      <right style="double">
        <color indexed="11"/>
      </right>
      <top style="double">
        <color indexed="11"/>
      </top>
      <bottom style="thick">
        <color indexed="11"/>
      </bottom>
      <diagonal/>
    </border>
    <border>
      <left style="thin">
        <color indexed="11"/>
      </left>
      <right/>
      <top style="thin">
        <color indexed="11"/>
      </top>
      <bottom style="double">
        <color indexed="11"/>
      </bottom>
      <diagonal/>
    </border>
    <border>
      <left/>
      <right style="double">
        <color indexed="11"/>
      </right>
      <top style="thin">
        <color indexed="11"/>
      </top>
      <bottom style="double">
        <color indexed="1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uble">
        <color indexed="11"/>
      </left>
      <right/>
      <top style="thick">
        <color indexed="11"/>
      </top>
      <bottom/>
      <diagonal/>
    </border>
    <border>
      <left/>
      <right/>
      <top style="thick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37" fillId="0" borderId="0" applyFont="0" applyFill="0" applyBorder="0" applyAlignment="0" applyProtection="0"/>
  </cellStyleXfs>
  <cellXfs count="412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 wrapText="1" readingOrder="1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Font="1" applyFill="1" applyAlignment="1">
      <alignment vertical="top" wrapText="1"/>
    </xf>
    <xf numFmtId="49" fontId="9" fillId="2" borderId="2" xfId="0" applyNumberFormat="1" applyFont="1" applyFill="1" applyBorder="1" applyAlignment="1" applyProtection="1">
      <alignment vertical="top" wrapText="1" readingOrder="1"/>
    </xf>
    <xf numFmtId="49" fontId="9" fillId="2" borderId="3" xfId="0" applyNumberFormat="1" applyFont="1" applyFill="1" applyBorder="1" applyAlignment="1" applyProtection="1">
      <alignment vertical="top" wrapText="1" readingOrder="1"/>
    </xf>
    <xf numFmtId="4" fontId="9" fillId="2" borderId="7" xfId="0" applyNumberFormat="1" applyFont="1" applyFill="1" applyBorder="1" applyAlignment="1" applyProtection="1">
      <alignment vertical="center" readingOrder="1"/>
    </xf>
    <xf numFmtId="4" fontId="9" fillId="2" borderId="2" xfId="0" applyNumberFormat="1" applyFont="1" applyFill="1" applyBorder="1" applyAlignment="1" applyProtection="1">
      <alignment vertical="center" readingOrder="1"/>
    </xf>
    <xf numFmtId="4" fontId="9" fillId="2" borderId="0" xfId="0" applyNumberFormat="1" applyFont="1" applyFill="1" applyBorder="1" applyAlignment="1" applyProtection="1">
      <alignment vertical="center" readingOrder="1"/>
    </xf>
    <xf numFmtId="4" fontId="9" fillId="2" borderId="9" xfId="0" applyNumberFormat="1" applyFont="1" applyFill="1" applyBorder="1" applyAlignment="1" applyProtection="1">
      <alignment vertical="center" readingOrder="1"/>
    </xf>
    <xf numFmtId="0" fontId="3" fillId="0" borderId="0" xfId="0" applyNumberFormat="1" applyFont="1" applyFill="1" applyBorder="1" applyAlignment="1" applyProtection="1">
      <alignment horizontal="left" vertical="center" wrapText="1" readingOrder="1"/>
    </xf>
    <xf numFmtId="0" fontId="0" fillId="0" borderId="0" xfId="0" applyBorder="1"/>
    <xf numFmtId="14" fontId="9" fillId="2" borderId="12" xfId="0" applyNumberFormat="1" applyFont="1" applyFill="1" applyBorder="1" applyAlignment="1" applyProtection="1">
      <alignment horizontal="center" vertical="center" readingOrder="1"/>
    </xf>
    <xf numFmtId="49" fontId="4" fillId="0" borderId="0" xfId="0" applyNumberFormat="1" applyFont="1" applyFill="1" applyBorder="1" applyAlignment="1" applyProtection="1">
      <alignment horizontal="left" vertical="center" wrapText="1" readingOrder="1"/>
    </xf>
    <xf numFmtId="0" fontId="16" fillId="0" borderId="0" xfId="0" applyFont="1" applyBorder="1"/>
    <xf numFmtId="49" fontId="9" fillId="2" borderId="2" xfId="0" applyNumberFormat="1" applyFont="1" applyFill="1" applyBorder="1" applyAlignment="1" applyProtection="1">
      <alignment horizontal="center" vertical="top" wrapText="1" readingOrder="1"/>
    </xf>
    <xf numFmtId="4" fontId="9" fillId="2" borderId="9" xfId="0" applyNumberFormat="1" applyFont="1" applyFill="1" applyBorder="1" applyAlignment="1" applyProtection="1">
      <alignment horizontal="center" vertical="center" readingOrder="1"/>
    </xf>
    <xf numFmtId="0" fontId="0" fillId="0" borderId="0" xfId="0" applyNumberFormat="1" applyFont="1" applyFill="1" applyBorder="1" applyAlignment="1" applyProtection="1">
      <alignment horizontal="center" vertical="top" readingOrder="1"/>
    </xf>
    <xf numFmtId="0" fontId="0" fillId="0" borderId="0" xfId="0" applyAlignment="1">
      <alignment horizontal="center" readingOrder="1"/>
    </xf>
    <xf numFmtId="0" fontId="2" fillId="0" borderId="39" xfId="0" applyNumberFormat="1" applyFont="1" applyFill="1" applyBorder="1" applyAlignment="1" applyProtection="1">
      <alignment horizontal="left" vertical="top" wrapText="1" readingOrder="1"/>
    </xf>
    <xf numFmtId="0" fontId="0" fillId="0" borderId="0" xfId="0" applyFont="1" applyFill="1" applyBorder="1" applyAlignment="1" applyProtection="1">
      <alignment vertical="top"/>
    </xf>
    <xf numFmtId="4" fontId="9" fillId="2" borderId="7" xfId="0" applyNumberFormat="1" applyFont="1" applyFill="1" applyBorder="1" applyAlignment="1" applyProtection="1">
      <alignment horizontal="center" vertical="center" readingOrder="1"/>
    </xf>
    <xf numFmtId="4" fontId="9" fillId="2" borderId="2" xfId="0" applyNumberFormat="1" applyFont="1" applyFill="1" applyBorder="1" applyAlignment="1" applyProtection="1">
      <alignment horizontal="center" vertical="center" readingOrder="1"/>
    </xf>
    <xf numFmtId="4" fontId="9" fillId="2" borderId="0" xfId="0" applyNumberFormat="1" applyFont="1" applyFill="1" applyBorder="1" applyAlignment="1" applyProtection="1">
      <alignment horizontal="center" vertical="center" readingOrder="1"/>
    </xf>
    <xf numFmtId="0" fontId="15" fillId="0" borderId="0" xfId="0" applyFont="1" applyFill="1" applyAlignment="1">
      <alignment vertical="center" wrapText="1" readingOrder="1"/>
    </xf>
    <xf numFmtId="0" fontId="0" fillId="0" borderId="0" xfId="0" applyBorder="1" applyAlignment="1">
      <alignment horizontal="center" readingOrder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4" fontId="26" fillId="0" borderId="0" xfId="0" applyNumberFormat="1" applyFont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44" fontId="0" fillId="5" borderId="53" xfId="0" applyNumberFormat="1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44" fontId="0" fillId="5" borderId="56" xfId="0" applyNumberFormat="1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44" fontId="0" fillId="5" borderId="59" xfId="0" applyNumberFormat="1" applyFill="1" applyBorder="1" applyAlignment="1">
      <alignment horizontal="center" vertical="center" wrapText="1"/>
    </xf>
    <xf numFmtId="0" fontId="24" fillId="4" borderId="61" xfId="0" applyFont="1" applyFill="1" applyBorder="1" applyAlignment="1">
      <alignment horizontal="center" vertical="center" wrapText="1"/>
    </xf>
    <xf numFmtId="44" fontId="24" fillId="5" borderId="62" xfId="1" applyFont="1" applyFill="1" applyBorder="1" applyAlignment="1">
      <alignment horizontal="center" vertical="center" wrapText="1"/>
    </xf>
    <xf numFmtId="44" fontId="31" fillId="0" borderId="55" xfId="1" applyFont="1" applyBorder="1" applyAlignment="1">
      <alignment horizontal="center" vertical="center" wrapText="1"/>
    </xf>
    <xf numFmtId="44" fontId="31" fillId="0" borderId="52" xfId="1" applyFont="1" applyBorder="1" applyAlignment="1">
      <alignment horizontal="center" vertical="center" wrapText="1"/>
    </xf>
    <xf numFmtId="2" fontId="26" fillId="0" borderId="53" xfId="1" applyNumberFormat="1" applyFont="1" applyBorder="1" applyAlignment="1">
      <alignment horizontal="center" vertical="center" wrapText="1"/>
    </xf>
    <xf numFmtId="44" fontId="31" fillId="0" borderId="58" xfId="1" applyFont="1" applyBorder="1" applyAlignment="1">
      <alignment horizontal="center" vertical="center" wrapText="1"/>
    </xf>
    <xf numFmtId="44" fontId="23" fillId="5" borderId="55" xfId="1" applyFont="1" applyFill="1" applyBorder="1" applyAlignment="1">
      <alignment horizontal="center" vertical="center" wrapText="1"/>
    </xf>
    <xf numFmtId="44" fontId="27" fillId="0" borderId="56" xfId="1" applyFont="1" applyFill="1" applyBorder="1" applyAlignment="1">
      <alignment horizontal="center" vertical="center" wrapText="1"/>
    </xf>
    <xf numFmtId="17" fontId="22" fillId="0" borderId="68" xfId="0" applyNumberFormat="1" applyFont="1" applyBorder="1" applyAlignment="1">
      <alignment horizontal="center" vertical="center" wrapText="1"/>
    </xf>
    <xf numFmtId="44" fontId="25" fillId="0" borderId="68" xfId="1" applyFont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44" fontId="25" fillId="0" borderId="69" xfId="1" applyFont="1" applyBorder="1" applyAlignment="1">
      <alignment horizontal="center" vertical="center" wrapText="1"/>
    </xf>
    <xf numFmtId="0" fontId="23" fillId="4" borderId="45" xfId="0" applyFont="1" applyFill="1" applyBorder="1" applyAlignment="1">
      <alignment horizontal="center" vertical="center" wrapText="1"/>
    </xf>
    <xf numFmtId="0" fontId="23" fillId="5" borderId="46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44" fontId="23" fillId="5" borderId="58" xfId="1" applyFont="1" applyFill="1" applyBorder="1" applyAlignment="1">
      <alignment horizontal="center" vertical="center" wrapText="1"/>
    </xf>
    <xf numFmtId="44" fontId="27" fillId="0" borderId="59" xfId="1" applyFont="1" applyFill="1" applyBorder="1" applyAlignment="1">
      <alignment horizontal="center" vertical="center" wrapText="1"/>
    </xf>
    <xf numFmtId="0" fontId="24" fillId="4" borderId="60" xfId="0" applyFont="1" applyFill="1" applyBorder="1" applyAlignment="1">
      <alignment horizontal="center" vertical="center" wrapText="1"/>
    </xf>
    <xf numFmtId="44" fontId="24" fillId="5" borderId="61" xfId="1" applyFont="1" applyFill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44" fontId="28" fillId="0" borderId="62" xfId="1" applyFont="1" applyBorder="1" applyAlignment="1">
      <alignment horizontal="center" vertical="center" wrapText="1"/>
    </xf>
    <xf numFmtId="44" fontId="23" fillId="5" borderId="52" xfId="1" applyFont="1" applyFill="1" applyBorder="1" applyAlignment="1">
      <alignment horizontal="center" vertical="center" wrapText="1"/>
    </xf>
    <xf numFmtId="44" fontId="27" fillId="0" borderId="53" xfId="1" applyFont="1" applyFill="1" applyBorder="1" applyAlignment="1">
      <alignment horizontal="center" vertical="center" wrapText="1"/>
    </xf>
    <xf numFmtId="44" fontId="29" fillId="0" borderId="68" xfId="1" applyFont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 wrapText="1"/>
    </xf>
    <xf numFmtId="2" fontId="0" fillId="4" borderId="52" xfId="0" applyNumberFormat="1" applyFill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" fontId="9" fillId="2" borderId="7" xfId="0" applyNumberFormat="1" applyFont="1" applyFill="1" applyBorder="1" applyAlignment="1" applyProtection="1">
      <alignment horizontal="center" vertical="center" readingOrder="1"/>
    </xf>
    <xf numFmtId="4" fontId="9" fillId="2" borderId="0" xfId="0" applyNumberFormat="1" applyFont="1" applyFill="1" applyBorder="1" applyAlignment="1" applyProtection="1">
      <alignment horizontal="center" vertical="center" readingOrder="1"/>
    </xf>
    <xf numFmtId="4" fontId="9" fillId="2" borderId="9" xfId="0" applyNumberFormat="1" applyFont="1" applyFill="1" applyBorder="1" applyAlignment="1" applyProtection="1">
      <alignment horizontal="center" vertical="center" readingOrder="1"/>
    </xf>
    <xf numFmtId="4" fontId="9" fillId="2" borderId="2" xfId="0" applyNumberFormat="1" applyFont="1" applyFill="1" applyBorder="1" applyAlignment="1" applyProtection="1">
      <alignment horizontal="center" vertical="center" readingOrder="1"/>
    </xf>
    <xf numFmtId="0" fontId="3" fillId="0" borderId="0" xfId="0" applyNumberFormat="1" applyFont="1" applyFill="1" applyBorder="1" applyAlignment="1" applyProtection="1">
      <alignment horizontal="left" vertical="center" wrapText="1" readingOrder="1"/>
    </xf>
    <xf numFmtId="0" fontId="14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49" fontId="11" fillId="2" borderId="0" xfId="0" applyNumberFormat="1" applyFont="1" applyFill="1" applyBorder="1" applyAlignment="1" applyProtection="1">
      <alignment vertical="center" wrapText="1" readingOrder="1"/>
    </xf>
    <xf numFmtId="49" fontId="10" fillId="2" borderId="0" xfId="0" applyNumberFormat="1" applyFont="1" applyFill="1" applyBorder="1" applyAlignment="1" applyProtection="1">
      <alignment vertical="center" wrapText="1" readingOrder="1"/>
    </xf>
    <xf numFmtId="49" fontId="11" fillId="2" borderId="0" xfId="0" applyNumberFormat="1" applyFont="1" applyFill="1" applyBorder="1" applyAlignment="1" applyProtection="1">
      <alignment horizontal="right" vertical="center" wrapText="1" readingOrder="1"/>
    </xf>
    <xf numFmtId="0" fontId="21" fillId="0" borderId="0" xfId="0" applyFont="1" applyFill="1" applyAlignment="1">
      <alignment vertical="center" wrapText="1" readingOrder="1"/>
    </xf>
    <xf numFmtId="0" fontId="17" fillId="6" borderId="52" xfId="0" applyFont="1" applyFill="1" applyBorder="1" applyAlignment="1">
      <alignment horizontal="center" vertical="center" wrapText="1"/>
    </xf>
    <xf numFmtId="0" fontId="22" fillId="6" borderId="52" xfId="0" applyFont="1" applyFill="1" applyBorder="1" applyAlignment="1">
      <alignment horizontal="center" vertical="center" wrapText="1"/>
    </xf>
    <xf numFmtId="0" fontId="22" fillId="6" borderId="54" xfId="0" applyFont="1" applyFill="1" applyBorder="1" applyAlignment="1">
      <alignment horizontal="center" vertical="center" wrapText="1"/>
    </xf>
    <xf numFmtId="0" fontId="17" fillId="6" borderId="55" xfId="0" applyFont="1" applyFill="1" applyBorder="1" applyAlignment="1">
      <alignment horizontal="center" vertical="center" wrapText="1"/>
    </xf>
    <xf numFmtId="44" fontId="0" fillId="6" borderId="52" xfId="1" applyFont="1" applyFill="1" applyBorder="1" applyAlignment="1">
      <alignment horizontal="center" vertical="center" wrapText="1"/>
    </xf>
    <xf numFmtId="44" fontId="0" fillId="6" borderId="55" xfId="1" applyFont="1" applyFill="1" applyBorder="1" applyAlignment="1">
      <alignment horizontal="center" vertical="center" wrapText="1"/>
    </xf>
    <xf numFmtId="44" fontId="0" fillId="6" borderId="58" xfId="1" applyFont="1" applyFill="1" applyBorder="1" applyAlignment="1">
      <alignment horizontal="center" vertical="center" wrapText="1"/>
    </xf>
    <xf numFmtId="0" fontId="22" fillId="6" borderId="51" xfId="0" applyFont="1" applyFill="1" applyBorder="1" applyAlignment="1">
      <alignment horizontal="left" vertical="center" wrapText="1"/>
    </xf>
    <xf numFmtId="0" fontId="22" fillId="6" borderId="54" xfId="0" applyFont="1" applyFill="1" applyBorder="1" applyAlignment="1">
      <alignment horizontal="left" vertical="center" wrapText="1"/>
    </xf>
    <xf numFmtId="0" fontId="17" fillId="6" borderId="52" xfId="0" applyFont="1" applyFill="1" applyBorder="1" applyAlignment="1">
      <alignment horizontal="left" vertical="center" wrapText="1"/>
    </xf>
    <xf numFmtId="0" fontId="17" fillId="6" borderId="55" xfId="0" applyFont="1" applyFill="1" applyBorder="1" applyAlignment="1">
      <alignment horizontal="left" vertical="center" wrapText="1"/>
    </xf>
    <xf numFmtId="0" fontId="36" fillId="5" borderId="50" xfId="0" applyFont="1" applyFill="1" applyBorder="1" applyAlignment="1">
      <alignment horizontal="center" vertical="center" wrapText="1"/>
    </xf>
    <xf numFmtId="0" fontId="36" fillId="4" borderId="48" xfId="0" applyFont="1" applyFill="1" applyBorder="1" applyAlignment="1">
      <alignment horizontal="center" vertical="center" wrapText="1"/>
    </xf>
    <xf numFmtId="0" fontId="36" fillId="5" borderId="49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0" fillId="6" borderId="55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36" fillId="6" borderId="49" xfId="0" applyFont="1" applyFill="1" applyBorder="1" applyAlignment="1">
      <alignment horizontal="center" vertical="center" wrapText="1"/>
    </xf>
    <xf numFmtId="2" fontId="23" fillId="4" borderId="51" xfId="0" applyNumberFormat="1" applyFont="1" applyFill="1" applyBorder="1" applyAlignment="1">
      <alignment horizontal="center" vertical="center" wrapText="1"/>
    </xf>
    <xf numFmtId="2" fontId="27" fillId="0" borderId="52" xfId="0" applyNumberFormat="1" applyFont="1" applyFill="1" applyBorder="1" applyAlignment="1">
      <alignment horizontal="center" vertical="center" wrapText="1"/>
    </xf>
    <xf numFmtId="0" fontId="22" fillId="6" borderId="55" xfId="0" applyFont="1" applyFill="1" applyBorder="1" applyAlignment="1">
      <alignment horizontal="center" vertical="center" wrapText="1"/>
    </xf>
    <xf numFmtId="0" fontId="22" fillId="6" borderId="48" xfId="0" applyFont="1" applyFill="1" applyBorder="1" applyAlignment="1">
      <alignment horizontal="left" vertical="center" wrapText="1"/>
    </xf>
    <xf numFmtId="0" fontId="22" fillId="6" borderId="48" xfId="0" applyFont="1" applyFill="1" applyBorder="1" applyAlignment="1">
      <alignment horizontal="center" vertical="center" wrapText="1"/>
    </xf>
    <xf numFmtId="0" fontId="17" fillId="6" borderId="49" xfId="0" applyFont="1" applyFill="1" applyBorder="1" applyAlignment="1">
      <alignment horizontal="center" vertical="center" wrapText="1"/>
    </xf>
    <xf numFmtId="0" fontId="17" fillId="6" borderId="68" xfId="0" applyFont="1" applyFill="1" applyBorder="1" applyAlignment="1">
      <alignment horizontal="center" vertical="center" wrapText="1"/>
    </xf>
    <xf numFmtId="0" fontId="22" fillId="6" borderId="68" xfId="0" applyFont="1" applyFill="1" applyBorder="1" applyAlignment="1">
      <alignment horizontal="center" vertical="center" wrapText="1"/>
    </xf>
    <xf numFmtId="9" fontId="22" fillId="6" borderId="73" xfId="0" applyNumberFormat="1" applyFont="1" applyFill="1" applyBorder="1" applyAlignment="1">
      <alignment horizontal="center" vertical="center" wrapText="1"/>
    </xf>
    <xf numFmtId="44" fontId="0" fillId="0" borderId="73" xfId="1" applyFont="1" applyBorder="1" applyAlignment="1">
      <alignment horizontal="center" vertical="center" wrapText="1"/>
    </xf>
    <xf numFmtId="0" fontId="17" fillId="2" borderId="73" xfId="0" applyFont="1" applyFill="1" applyBorder="1" applyAlignment="1">
      <alignment horizontal="right" vertical="center" wrapText="1"/>
    </xf>
    <xf numFmtId="0" fontId="17" fillId="2" borderId="73" xfId="0" applyFont="1" applyFill="1" applyBorder="1" applyAlignment="1">
      <alignment horizontal="left" vertical="center" wrapText="1"/>
    </xf>
    <xf numFmtId="0" fontId="22" fillId="0" borderId="73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17" fillId="2" borderId="80" xfId="0" applyFont="1" applyFill="1" applyBorder="1" applyAlignment="1">
      <alignment horizontal="right" vertical="center" wrapText="1"/>
    </xf>
    <xf numFmtId="0" fontId="17" fillId="2" borderId="80" xfId="0" applyFont="1" applyFill="1" applyBorder="1" applyAlignment="1">
      <alignment horizontal="left" vertical="center" wrapText="1"/>
    </xf>
    <xf numFmtId="0" fontId="22" fillId="0" borderId="80" xfId="0" applyFont="1" applyBorder="1" applyAlignment="1">
      <alignment horizontal="left" vertical="center" wrapText="1"/>
    </xf>
    <xf numFmtId="9" fontId="22" fillId="6" borderId="80" xfId="0" applyNumberFormat="1" applyFont="1" applyFill="1" applyBorder="1" applyAlignment="1">
      <alignment horizontal="center" vertical="center" wrapText="1"/>
    </xf>
    <xf numFmtId="44" fontId="0" fillId="0" borderId="80" xfId="1" applyFont="1" applyBorder="1" applyAlignment="1">
      <alignment horizontal="center" vertical="center" wrapText="1"/>
    </xf>
    <xf numFmtId="0" fontId="36" fillId="2" borderId="74" xfId="0" applyFont="1" applyFill="1" applyBorder="1" applyAlignment="1">
      <alignment horizontal="center" vertical="center" wrapText="1"/>
    </xf>
    <xf numFmtId="0" fontId="36" fillId="2" borderId="75" xfId="0" applyFont="1" applyFill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6" fillId="0" borderId="76" xfId="0" applyFont="1" applyBorder="1" applyAlignment="1">
      <alignment horizontal="center" vertical="center" wrapText="1"/>
    </xf>
    <xf numFmtId="0" fontId="0" fillId="6" borderId="81" xfId="0" applyFill="1" applyBorder="1" applyAlignment="1">
      <alignment horizontal="center" vertical="center" wrapText="1"/>
    </xf>
    <xf numFmtId="0" fontId="0" fillId="6" borderId="82" xfId="0" applyFill="1" applyBorder="1" applyAlignment="1">
      <alignment horizontal="center" vertical="center" wrapText="1"/>
    </xf>
    <xf numFmtId="0" fontId="17" fillId="2" borderId="83" xfId="0" applyFont="1" applyFill="1" applyBorder="1" applyAlignment="1">
      <alignment horizontal="right" vertical="center" wrapText="1"/>
    </xf>
    <xf numFmtId="0" fontId="17" fillId="2" borderId="83" xfId="0" applyFont="1" applyFill="1" applyBorder="1" applyAlignment="1">
      <alignment horizontal="left" vertical="center" wrapText="1"/>
    </xf>
    <xf numFmtId="0" fontId="22" fillId="0" borderId="83" xfId="0" applyFont="1" applyBorder="1" applyAlignment="1">
      <alignment horizontal="left" vertical="center" wrapText="1"/>
    </xf>
    <xf numFmtId="9" fontId="22" fillId="6" borderId="83" xfId="0" applyNumberFormat="1" applyFont="1" applyFill="1" applyBorder="1" applyAlignment="1">
      <alignment horizontal="center" vertical="center" wrapText="1"/>
    </xf>
    <xf numFmtId="44" fontId="0" fillId="0" borderId="83" xfId="1" applyFont="1" applyBorder="1" applyAlignment="1">
      <alignment horizontal="center" vertical="center" wrapText="1"/>
    </xf>
    <xf numFmtId="0" fontId="0" fillId="6" borderId="84" xfId="0" applyFill="1" applyBorder="1" applyAlignment="1">
      <alignment horizontal="center" vertical="center" wrapText="1"/>
    </xf>
    <xf numFmtId="44" fontId="26" fillId="0" borderId="52" xfId="1" applyFont="1" applyBorder="1" applyAlignment="1">
      <alignment horizontal="center" vertical="center" wrapText="1"/>
    </xf>
    <xf numFmtId="44" fontId="26" fillId="0" borderId="55" xfId="1" applyFont="1" applyBorder="1" applyAlignment="1">
      <alignment horizontal="center" vertical="center" wrapText="1"/>
    </xf>
    <xf numFmtId="44" fontId="26" fillId="0" borderId="58" xfId="1" applyFont="1" applyBorder="1" applyAlignment="1">
      <alignment horizontal="center" vertical="center" wrapText="1"/>
    </xf>
    <xf numFmtId="44" fontId="28" fillId="0" borderId="61" xfId="1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0" fontId="48" fillId="7" borderId="11" xfId="0" applyNumberFormat="1" applyFont="1" applyFill="1" applyBorder="1" applyAlignment="1" applyProtection="1">
      <alignment horizontal="center" vertical="center" readingOrder="1"/>
    </xf>
    <xf numFmtId="49" fontId="11" fillId="2" borderId="5" xfId="0" applyNumberFormat="1" applyFont="1" applyFill="1" applyBorder="1" applyAlignment="1" applyProtection="1">
      <alignment vertical="top" wrapText="1" readingOrder="1"/>
    </xf>
    <xf numFmtId="49" fontId="11" fillId="2" borderId="6" xfId="0" applyNumberFormat="1" applyFont="1" applyFill="1" applyBorder="1" applyAlignment="1" applyProtection="1">
      <alignment vertical="top" wrapText="1" readingOrder="1"/>
    </xf>
    <xf numFmtId="49" fontId="11" fillId="2" borderId="3" xfId="0" applyNumberFormat="1" applyFont="1" applyFill="1" applyBorder="1" applyAlignment="1" applyProtection="1">
      <alignment vertical="top" wrapText="1" readingOrder="1"/>
    </xf>
    <xf numFmtId="4" fontId="11" fillId="2" borderId="8" xfId="0" applyNumberFormat="1" applyFont="1" applyFill="1" applyBorder="1" applyAlignment="1" applyProtection="1">
      <alignment vertical="center" readingOrder="1"/>
    </xf>
    <xf numFmtId="4" fontId="11" fillId="2" borderId="3" xfId="0" applyNumberFormat="1" applyFont="1" applyFill="1" applyBorder="1" applyAlignment="1" applyProtection="1">
      <alignment vertical="center" readingOrder="1"/>
    </xf>
    <xf numFmtId="4" fontId="11" fillId="2" borderId="6" xfId="0" applyNumberFormat="1" applyFont="1" applyFill="1" applyBorder="1" applyAlignment="1" applyProtection="1">
      <alignment vertical="center" readingOrder="1"/>
    </xf>
    <xf numFmtId="4" fontId="11" fillId="2" borderId="10" xfId="0" applyNumberFormat="1" applyFont="1" applyFill="1" applyBorder="1" applyAlignment="1" applyProtection="1">
      <alignment vertical="center" readingOrder="1"/>
    </xf>
    <xf numFmtId="0" fontId="1" fillId="0" borderId="0" xfId="0" applyNumberFormat="1" applyFont="1" applyFill="1" applyBorder="1" applyAlignment="1" applyProtection="1">
      <alignment vertical="top" readingOrder="1"/>
    </xf>
    <xf numFmtId="44" fontId="27" fillId="0" borderId="68" xfId="1" applyFont="1" applyBorder="1" applyAlignment="1">
      <alignment horizontal="center" vertical="center" wrapText="1"/>
    </xf>
    <xf numFmtId="167" fontId="27" fillId="0" borderId="52" xfId="3" applyNumberFormat="1" applyFont="1" applyFill="1" applyBorder="1" applyAlignment="1">
      <alignment horizontal="center" vertical="center" wrapText="1"/>
    </xf>
    <xf numFmtId="167" fontId="27" fillId="0" borderId="55" xfId="3" applyNumberFormat="1" applyFont="1" applyFill="1" applyBorder="1" applyAlignment="1">
      <alignment horizontal="center" vertical="center" wrapText="1"/>
    </xf>
    <xf numFmtId="167" fontId="27" fillId="0" borderId="58" xfId="3" applyNumberFormat="1" applyFont="1" applyFill="1" applyBorder="1" applyAlignment="1">
      <alignment horizontal="center" vertical="center" wrapText="1"/>
    </xf>
    <xf numFmtId="167" fontId="28" fillId="0" borderId="61" xfId="3" applyNumberFormat="1" applyFont="1" applyBorder="1" applyAlignment="1">
      <alignment horizontal="center" vertical="center" wrapText="1"/>
    </xf>
    <xf numFmtId="44" fontId="30" fillId="0" borderId="88" xfId="0" applyNumberFormat="1" applyFont="1" applyBorder="1" applyAlignment="1">
      <alignment horizontal="center" vertical="center" wrapText="1"/>
    </xf>
    <xf numFmtId="44" fontId="25" fillId="0" borderId="91" xfId="0" applyNumberFormat="1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44" fontId="32" fillId="0" borderId="94" xfId="1" applyFont="1" applyBorder="1" applyAlignment="1">
      <alignment horizontal="center" vertical="center" wrapText="1"/>
    </xf>
    <xf numFmtId="167" fontId="28" fillId="0" borderId="85" xfId="3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43" fillId="0" borderId="0" xfId="0" applyNumberFormat="1" applyFont="1" applyFill="1" applyBorder="1" applyAlignment="1" applyProtection="1">
      <alignment vertical="center" readingOrder="1"/>
    </xf>
    <xf numFmtId="0" fontId="46" fillId="0" borderId="0" xfId="0" applyNumberFormat="1" applyFont="1" applyFill="1" applyBorder="1" applyAlignment="1" applyProtection="1">
      <alignment vertical="top" readingOrder="1"/>
    </xf>
    <xf numFmtId="0" fontId="55" fillId="0" borderId="0" xfId="0" applyNumberFormat="1" applyFont="1" applyFill="1" applyBorder="1" applyAlignment="1" applyProtection="1">
      <alignment vertical="center" wrapText="1" readingOrder="1"/>
    </xf>
    <xf numFmtId="0" fontId="53" fillId="0" borderId="0" xfId="0" applyFont="1" applyAlignment="1">
      <alignment wrapText="1"/>
    </xf>
    <xf numFmtId="0" fontId="54" fillId="0" borderId="0" xfId="0" applyFont="1" applyAlignment="1">
      <alignment vertical="center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3" fillId="6" borderId="49" xfId="0" applyFont="1" applyFill="1" applyBorder="1" applyAlignment="1">
      <alignment horizontal="center" vertical="center" wrapText="1"/>
    </xf>
    <xf numFmtId="0" fontId="23" fillId="5" borderId="50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wrapText="1"/>
    </xf>
    <xf numFmtId="0" fontId="23" fillId="5" borderId="49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49" fontId="23" fillId="6" borderId="48" xfId="0" applyNumberFormat="1" applyFont="1" applyFill="1" applyBorder="1" applyAlignment="1">
      <alignment horizontal="center" vertical="center" wrapText="1"/>
    </xf>
    <xf numFmtId="49" fontId="0" fillId="0" borderId="54" xfId="0" applyNumberForma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  <xf numFmtId="49" fontId="24" fillId="0" borderId="60" xfId="0" applyNumberFormat="1" applyFont="1" applyBorder="1" applyAlignment="1">
      <alignment horizontal="center" vertical="center" wrapText="1"/>
    </xf>
    <xf numFmtId="49" fontId="22" fillId="0" borderId="67" xfId="0" applyNumberFormat="1" applyFont="1" applyBorder="1" applyAlignment="1">
      <alignment horizontal="center" vertical="center" wrapText="1"/>
    </xf>
    <xf numFmtId="49" fontId="22" fillId="0" borderId="70" xfId="0" applyNumberFormat="1" applyFont="1" applyBorder="1" applyAlignment="1">
      <alignment horizontal="center" vertical="center" wrapText="1"/>
    </xf>
    <xf numFmtId="49" fontId="36" fillId="6" borderId="48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2" fillId="0" borderId="68" xfId="0" applyNumberFormat="1" applyFont="1" applyBorder="1" applyAlignment="1">
      <alignment horizontal="center" vertical="center" wrapText="1"/>
    </xf>
    <xf numFmtId="0" fontId="0" fillId="2" borderId="0" xfId="0" applyNumberFormat="1" applyFont="1" applyFill="1" applyBorder="1" applyAlignment="1" applyProtection="1">
      <alignment vertical="top"/>
    </xf>
    <xf numFmtId="0" fontId="0" fillId="2" borderId="0" xfId="0" applyFill="1"/>
    <xf numFmtId="4" fontId="9" fillId="2" borderId="7" xfId="0" applyNumberFormat="1" applyFont="1" applyFill="1" applyBorder="1" applyAlignment="1" applyProtection="1">
      <alignment horizontal="center" vertical="center" readingOrder="1"/>
    </xf>
    <xf numFmtId="4" fontId="9" fillId="2" borderId="0" xfId="0" applyNumberFormat="1" applyFont="1" applyFill="1" applyBorder="1" applyAlignment="1" applyProtection="1">
      <alignment horizontal="center" vertical="center" readingOrder="1"/>
    </xf>
    <xf numFmtId="4" fontId="9" fillId="2" borderId="2" xfId="0" applyNumberFormat="1" applyFont="1" applyFill="1" applyBorder="1" applyAlignment="1" applyProtection="1">
      <alignment horizontal="center" vertical="center" readingOrder="1"/>
    </xf>
    <xf numFmtId="4" fontId="9" fillId="2" borderId="9" xfId="0" applyNumberFormat="1" applyFont="1" applyFill="1" applyBorder="1" applyAlignment="1" applyProtection="1">
      <alignment horizontal="center" vertical="center" readingOrder="1"/>
    </xf>
    <xf numFmtId="0" fontId="48" fillId="7" borderId="11" xfId="0" applyNumberFormat="1" applyFont="1" applyFill="1" applyBorder="1" applyAlignment="1" applyProtection="1">
      <alignment horizontal="center" vertical="center" readingOrder="1"/>
    </xf>
    <xf numFmtId="0" fontId="14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 readingOrder="1"/>
    </xf>
    <xf numFmtId="0" fontId="62" fillId="0" borderId="0" xfId="0" applyNumberFormat="1" applyFont="1" applyFill="1" applyBorder="1" applyAlignment="1" applyProtection="1">
      <alignment horizontal="left" vertical="center" readingOrder="1"/>
    </xf>
    <xf numFmtId="0" fontId="61" fillId="0" borderId="0" xfId="0" applyNumberFormat="1" applyFont="1" applyFill="1" applyBorder="1" applyAlignment="1" applyProtection="1">
      <alignment horizontal="left" vertical="center" readingOrder="1"/>
    </xf>
    <xf numFmtId="0" fontId="20" fillId="9" borderId="11" xfId="0" applyNumberFormat="1" applyFont="1" applyFill="1" applyBorder="1" applyAlignment="1" applyProtection="1">
      <alignment horizontal="center" vertical="center" readingOrder="1"/>
    </xf>
    <xf numFmtId="0" fontId="56" fillId="0" borderId="0" xfId="0" applyFont="1" applyAlignment="1">
      <alignment vertical="center"/>
    </xf>
    <xf numFmtId="49" fontId="17" fillId="0" borderId="54" xfId="0" applyNumberFormat="1" applyFont="1" applyBorder="1" applyAlignment="1">
      <alignment horizontal="center" vertical="center" wrapText="1"/>
    </xf>
    <xf numFmtId="49" fontId="17" fillId="0" borderId="51" xfId="0" applyNumberFormat="1" applyFont="1" applyBorder="1" applyAlignment="1">
      <alignment horizontal="center" vertical="center" wrapText="1"/>
    </xf>
    <xf numFmtId="0" fontId="17" fillId="6" borderId="101" xfId="0" applyFont="1" applyFill="1" applyBorder="1" applyAlignment="1">
      <alignment horizontal="center" vertical="center" wrapText="1"/>
    </xf>
    <xf numFmtId="0" fontId="17" fillId="6" borderId="102" xfId="0" applyFont="1" applyFill="1" applyBorder="1" applyAlignment="1">
      <alignment horizontal="center" vertical="center" wrapText="1"/>
    </xf>
    <xf numFmtId="0" fontId="17" fillId="6" borderId="78" xfId="0" applyFont="1" applyFill="1" applyBorder="1" applyAlignment="1">
      <alignment horizontal="center" vertical="center" wrapText="1"/>
    </xf>
    <xf numFmtId="0" fontId="17" fillId="6" borderId="103" xfId="0" applyFont="1" applyFill="1" applyBorder="1" applyAlignment="1">
      <alignment horizontal="center" vertical="center" wrapText="1"/>
    </xf>
    <xf numFmtId="0" fontId="17" fillId="6" borderId="104" xfId="0" applyFont="1" applyFill="1" applyBorder="1" applyAlignment="1">
      <alignment horizontal="center" vertical="center" wrapText="1"/>
    </xf>
    <xf numFmtId="0" fontId="17" fillId="6" borderId="79" xfId="0" applyFont="1" applyFill="1" applyBorder="1" applyAlignment="1">
      <alignment horizontal="center" vertical="center" wrapText="1"/>
    </xf>
    <xf numFmtId="3" fontId="17" fillId="6" borderId="103" xfId="0" applyNumberFormat="1" applyFont="1" applyFill="1" applyBorder="1" applyAlignment="1">
      <alignment horizontal="center" vertical="center" wrapText="1"/>
    </xf>
    <xf numFmtId="3" fontId="17" fillId="6" borderId="104" xfId="0" applyNumberFormat="1" applyFont="1" applyFill="1" applyBorder="1" applyAlignment="1">
      <alignment horizontal="center" vertical="center" wrapText="1"/>
    </xf>
    <xf numFmtId="3" fontId="17" fillId="6" borderId="79" xfId="0" applyNumberFormat="1" applyFont="1" applyFill="1" applyBorder="1" applyAlignment="1">
      <alignment horizontal="center" vertical="center" wrapText="1"/>
    </xf>
    <xf numFmtId="166" fontId="22" fillId="0" borderId="96" xfId="0" applyNumberFormat="1" applyFont="1" applyBorder="1" applyAlignment="1">
      <alignment horizontal="center" vertical="center" wrapText="1"/>
    </xf>
    <xf numFmtId="166" fontId="22" fillId="0" borderId="46" xfId="0" applyNumberFormat="1" applyFont="1" applyBorder="1" applyAlignment="1">
      <alignment horizontal="center" vertical="center" wrapText="1"/>
    </xf>
    <xf numFmtId="166" fontId="22" fillId="0" borderId="47" xfId="0" applyNumberFormat="1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wrapText="1"/>
    </xf>
    <xf numFmtId="0" fontId="30" fillId="0" borderId="87" xfId="0" applyFont="1" applyBorder="1" applyAlignment="1">
      <alignment horizontal="center" vertical="center" wrapText="1"/>
    </xf>
    <xf numFmtId="0" fontId="52" fillId="0" borderId="97" xfId="0" applyFont="1" applyBorder="1" applyAlignment="1">
      <alignment horizontal="center" vertical="center" wrapText="1"/>
    </xf>
    <xf numFmtId="0" fontId="52" fillId="0" borderId="77" xfId="0" applyFont="1" applyBorder="1" applyAlignment="1">
      <alignment horizontal="center" vertical="center" wrapText="1"/>
    </xf>
    <xf numFmtId="0" fontId="52" fillId="0" borderId="98" xfId="0" applyFont="1" applyBorder="1" applyAlignment="1">
      <alignment horizontal="center" vertical="center" wrapText="1"/>
    </xf>
    <xf numFmtId="0" fontId="52" fillId="0" borderId="99" xfId="0" applyFont="1" applyBorder="1" applyAlignment="1">
      <alignment horizontal="center" vertical="center" wrapText="1"/>
    </xf>
    <xf numFmtId="0" fontId="52" fillId="0" borderId="95" xfId="0" applyFont="1" applyBorder="1" applyAlignment="1">
      <alignment horizontal="center" vertical="center" wrapText="1"/>
    </xf>
    <xf numFmtId="0" fontId="52" fillId="0" borderId="100" xfId="0" applyFont="1" applyBorder="1" applyAlignment="1">
      <alignment horizontal="center" vertical="center" wrapText="1"/>
    </xf>
    <xf numFmtId="17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" fontId="23" fillId="0" borderId="45" xfId="0" applyNumberFormat="1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0" fontId="36" fillId="2" borderId="75" xfId="0" applyFont="1" applyFill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 wrapText="1"/>
    </xf>
    <xf numFmtId="0" fontId="58" fillId="0" borderId="64" xfId="0" applyFont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166" fontId="22" fillId="0" borderId="45" xfId="0" applyNumberFormat="1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61" fillId="0" borderId="0" xfId="0" applyNumberFormat="1" applyFont="1" applyFill="1" applyBorder="1" applyAlignment="1" applyProtection="1">
      <alignment horizontal="left" vertical="center" readingOrder="1"/>
    </xf>
    <xf numFmtId="0" fontId="62" fillId="0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 vertical="center"/>
    </xf>
    <xf numFmtId="0" fontId="50" fillId="0" borderId="0" xfId="0" applyFont="1" applyFill="1" applyAlignment="1">
      <alignment horizontal="center" vertical="center" wrapText="1" readingOrder="1"/>
    </xf>
    <xf numFmtId="0" fontId="17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Alignment="1">
      <alignment horizontal="center" vertical="center" wrapText="1" readingOrder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49" fontId="11" fillId="2" borderId="4" xfId="0" applyNumberFormat="1" applyFont="1" applyFill="1" applyBorder="1" applyAlignment="1" applyProtection="1">
      <alignment horizontal="center" vertical="top" wrapText="1" readingOrder="1"/>
    </xf>
    <xf numFmtId="49" fontId="11" fillId="2" borderId="0" xfId="0" applyNumberFormat="1" applyFont="1" applyFill="1" applyBorder="1" applyAlignment="1" applyProtection="1">
      <alignment horizontal="center" vertical="top" wrapText="1" readingOrder="1"/>
    </xf>
    <xf numFmtId="49" fontId="11" fillId="2" borderId="2" xfId="0" applyNumberFormat="1" applyFont="1" applyFill="1" applyBorder="1" applyAlignment="1" applyProtection="1">
      <alignment horizontal="center" vertical="top" wrapText="1" readingOrder="1"/>
    </xf>
    <xf numFmtId="4" fontId="11" fillId="2" borderId="7" xfId="0" applyNumberFormat="1" applyFont="1" applyFill="1" applyBorder="1" applyAlignment="1" applyProtection="1">
      <alignment horizontal="center" vertical="center" readingOrder="1"/>
    </xf>
    <xf numFmtId="4" fontId="11" fillId="2" borderId="0" xfId="0" applyNumberFormat="1" applyFont="1" applyFill="1" applyBorder="1" applyAlignment="1" applyProtection="1">
      <alignment horizontal="center" vertical="center" readingOrder="1"/>
    </xf>
    <xf numFmtId="4" fontId="11" fillId="2" borderId="9" xfId="0" applyNumberFormat="1" applyFont="1" applyFill="1" applyBorder="1" applyAlignment="1" applyProtection="1">
      <alignment horizontal="center" vertical="center" readingOrder="1"/>
    </xf>
    <xf numFmtId="4" fontId="11" fillId="2" borderId="2" xfId="0" applyNumberFormat="1" applyFont="1" applyFill="1" applyBorder="1" applyAlignment="1" applyProtection="1">
      <alignment horizontal="center" vertical="center" readingOrder="1"/>
    </xf>
    <xf numFmtId="4" fontId="11" fillId="2" borderId="7" xfId="0" applyNumberFormat="1" applyFont="1" applyFill="1" applyBorder="1" applyAlignment="1" applyProtection="1">
      <alignment vertical="center" readingOrder="1"/>
    </xf>
    <xf numFmtId="4" fontId="11" fillId="2" borderId="0" xfId="0" applyNumberFormat="1" applyFont="1" applyFill="1" applyBorder="1" applyAlignment="1" applyProtection="1">
      <alignment vertical="center" readingOrder="1"/>
    </xf>
    <xf numFmtId="4" fontId="11" fillId="2" borderId="2" xfId="0" applyNumberFormat="1" applyFont="1" applyFill="1" applyBorder="1" applyAlignment="1" applyProtection="1">
      <alignment vertical="center" readingOrder="1"/>
    </xf>
    <xf numFmtId="9" fontId="4" fillId="2" borderId="36" xfId="2" applyFont="1" applyFill="1" applyBorder="1" applyAlignment="1" applyProtection="1">
      <alignment horizontal="center" vertical="center" readingOrder="1"/>
    </xf>
    <xf numFmtId="9" fontId="4" fillId="2" borderId="34" xfId="2" applyFont="1" applyFill="1" applyBorder="1" applyAlignment="1" applyProtection="1">
      <alignment horizontal="center" vertical="center" readingOrder="1"/>
    </xf>
    <xf numFmtId="9" fontId="4" fillId="2" borderId="1" xfId="2" applyFont="1" applyFill="1" applyBorder="1" applyAlignment="1" applyProtection="1">
      <alignment horizontal="center" vertical="center" readingOrder="1"/>
    </xf>
    <xf numFmtId="9" fontId="4" fillId="2" borderId="4" xfId="2" applyFont="1" applyFill="1" applyBorder="1" applyAlignment="1" applyProtection="1">
      <alignment horizontal="center" vertical="center" readingOrder="1"/>
    </xf>
    <xf numFmtId="9" fontId="4" fillId="2" borderId="0" xfId="2" applyFont="1" applyFill="1" applyBorder="1" applyAlignment="1" applyProtection="1">
      <alignment horizontal="center" vertical="center" readingOrder="1"/>
    </xf>
    <xf numFmtId="9" fontId="4" fillId="2" borderId="2" xfId="2" applyFont="1" applyFill="1" applyBorder="1" applyAlignment="1" applyProtection="1">
      <alignment horizontal="center" vertical="center" readingOrder="1"/>
    </xf>
    <xf numFmtId="9" fontId="4" fillId="2" borderId="5" xfId="2" applyFont="1" applyFill="1" applyBorder="1" applyAlignment="1" applyProtection="1">
      <alignment horizontal="center" vertical="center" readingOrder="1"/>
    </xf>
    <xf numFmtId="9" fontId="4" fillId="2" borderId="6" xfId="2" applyFont="1" applyFill="1" applyBorder="1" applyAlignment="1" applyProtection="1">
      <alignment horizontal="center" vertical="center" readingOrder="1"/>
    </xf>
    <xf numFmtId="9" fontId="4" fillId="2" borderId="3" xfId="2" applyFont="1" applyFill="1" applyBorder="1" applyAlignment="1" applyProtection="1">
      <alignment horizontal="center" vertical="center" readingOrder="1"/>
    </xf>
    <xf numFmtId="165" fontId="4" fillId="2" borderId="33" xfId="1" applyNumberFormat="1" applyFont="1" applyFill="1" applyBorder="1" applyAlignment="1" applyProtection="1">
      <alignment horizontal="center" vertical="center" readingOrder="1"/>
    </xf>
    <xf numFmtId="165" fontId="4" fillId="2" borderId="34" xfId="1" applyNumberFormat="1" applyFont="1" applyFill="1" applyBorder="1" applyAlignment="1" applyProtection="1">
      <alignment horizontal="center" vertical="center" readingOrder="1"/>
    </xf>
    <xf numFmtId="165" fontId="4" fillId="2" borderId="1" xfId="1" applyNumberFormat="1" applyFont="1" applyFill="1" applyBorder="1" applyAlignment="1" applyProtection="1">
      <alignment horizontal="center" vertical="center" readingOrder="1"/>
    </xf>
    <xf numFmtId="165" fontId="4" fillId="2" borderId="7" xfId="1" applyNumberFormat="1" applyFont="1" applyFill="1" applyBorder="1" applyAlignment="1" applyProtection="1">
      <alignment horizontal="center" vertical="center" readingOrder="1"/>
    </xf>
    <xf numFmtId="165" fontId="4" fillId="2" borderId="0" xfId="1" applyNumberFormat="1" applyFont="1" applyFill="1" applyBorder="1" applyAlignment="1" applyProtection="1">
      <alignment horizontal="center" vertical="center" readingOrder="1"/>
    </xf>
    <xf numFmtId="165" fontId="4" fillId="2" borderId="2" xfId="1" applyNumberFormat="1" applyFont="1" applyFill="1" applyBorder="1" applyAlignment="1" applyProtection="1">
      <alignment horizontal="center" vertical="center" readingOrder="1"/>
    </xf>
    <xf numFmtId="165" fontId="4" fillId="2" borderId="8" xfId="1" applyNumberFormat="1" applyFont="1" applyFill="1" applyBorder="1" applyAlignment="1" applyProtection="1">
      <alignment horizontal="center" vertical="center" readingOrder="1"/>
    </xf>
    <xf numFmtId="165" fontId="4" fillId="2" borderId="6" xfId="1" applyNumberFormat="1" applyFont="1" applyFill="1" applyBorder="1" applyAlignment="1" applyProtection="1">
      <alignment horizontal="center" vertical="center" readingOrder="1"/>
    </xf>
    <xf numFmtId="165" fontId="4" fillId="2" borderId="3" xfId="1" applyNumberFormat="1" applyFont="1" applyFill="1" applyBorder="1" applyAlignment="1" applyProtection="1">
      <alignment horizontal="center" vertical="center" readingOrder="1"/>
    </xf>
    <xf numFmtId="44" fontId="4" fillId="2" borderId="33" xfId="1" applyFont="1" applyFill="1" applyBorder="1" applyAlignment="1" applyProtection="1">
      <alignment horizontal="center" vertical="center" readingOrder="1"/>
    </xf>
    <xf numFmtId="44" fontId="4" fillId="2" borderId="34" xfId="1" applyFont="1" applyFill="1" applyBorder="1" applyAlignment="1" applyProtection="1">
      <alignment horizontal="center" vertical="center" readingOrder="1"/>
    </xf>
    <xf numFmtId="44" fontId="4" fillId="2" borderId="35" xfId="1" applyFont="1" applyFill="1" applyBorder="1" applyAlignment="1" applyProtection="1">
      <alignment horizontal="center" vertical="center" readingOrder="1"/>
    </xf>
    <xf numFmtId="44" fontId="4" fillId="2" borderId="7" xfId="1" applyFont="1" applyFill="1" applyBorder="1" applyAlignment="1" applyProtection="1">
      <alignment horizontal="center" vertical="center" readingOrder="1"/>
    </xf>
    <xf numFmtId="44" fontId="4" fillId="2" borderId="0" xfId="1" applyFont="1" applyFill="1" applyBorder="1" applyAlignment="1" applyProtection="1">
      <alignment horizontal="center" vertical="center" readingOrder="1"/>
    </xf>
    <xf numFmtId="44" fontId="4" fillId="2" borderId="9" xfId="1" applyFont="1" applyFill="1" applyBorder="1" applyAlignment="1" applyProtection="1">
      <alignment horizontal="center" vertical="center" readingOrder="1"/>
    </xf>
    <xf numFmtId="44" fontId="4" fillId="2" borderId="8" xfId="1" applyFont="1" applyFill="1" applyBorder="1" applyAlignment="1" applyProtection="1">
      <alignment horizontal="center" vertical="center" readingOrder="1"/>
    </xf>
    <xf numFmtId="44" fontId="4" fillId="2" borderId="6" xfId="1" applyFont="1" applyFill="1" applyBorder="1" applyAlignment="1" applyProtection="1">
      <alignment horizontal="center" vertical="center" readingOrder="1"/>
    </xf>
    <xf numFmtId="44" fontId="4" fillId="2" borderId="10" xfId="1" applyFont="1" applyFill="1" applyBorder="1" applyAlignment="1" applyProtection="1">
      <alignment horizontal="center" vertical="center" readingOrder="1"/>
    </xf>
    <xf numFmtId="49" fontId="49" fillId="7" borderId="23" xfId="0" applyNumberFormat="1" applyFont="1" applyFill="1" applyBorder="1" applyAlignment="1" applyProtection="1">
      <alignment horizontal="left" vertical="center" shrinkToFit="1" readingOrder="1"/>
    </xf>
    <xf numFmtId="49" fontId="49" fillId="7" borderId="24" xfId="0" applyNumberFormat="1" applyFont="1" applyFill="1" applyBorder="1" applyAlignment="1" applyProtection="1">
      <alignment horizontal="left" vertical="center" shrinkToFit="1" readingOrder="1"/>
    </xf>
    <xf numFmtId="49" fontId="49" fillId="7" borderId="25" xfId="0" applyNumberFormat="1" applyFont="1" applyFill="1" applyBorder="1" applyAlignment="1" applyProtection="1">
      <alignment horizontal="left" vertical="center" shrinkToFit="1" readingOrder="1"/>
    </xf>
    <xf numFmtId="44" fontId="11" fillId="2" borderId="37" xfId="1" applyFont="1" applyFill="1" applyBorder="1" applyAlignment="1" applyProtection="1">
      <alignment horizontal="right" vertical="center" readingOrder="1"/>
    </xf>
    <xf numFmtId="44" fontId="11" fillId="2" borderId="24" xfId="1" applyFont="1" applyFill="1" applyBorder="1" applyAlignment="1" applyProtection="1">
      <alignment horizontal="right" vertical="center" readingOrder="1"/>
    </xf>
    <xf numFmtId="44" fontId="11" fillId="2" borderId="38" xfId="1" applyFont="1" applyFill="1" applyBorder="1" applyAlignment="1" applyProtection="1">
      <alignment horizontal="right" vertical="center" readingOrder="1"/>
    </xf>
    <xf numFmtId="49" fontId="49" fillId="7" borderId="23" xfId="0" applyNumberFormat="1" applyFont="1" applyFill="1" applyBorder="1" applyAlignment="1">
      <alignment horizontal="left" vertical="center" shrinkToFit="1" readingOrder="1"/>
    </xf>
    <xf numFmtId="49" fontId="49" fillId="7" borderId="24" xfId="0" applyNumberFormat="1" applyFont="1" applyFill="1" applyBorder="1" applyAlignment="1">
      <alignment horizontal="left" vertical="center" shrinkToFit="1" readingOrder="1"/>
    </xf>
    <xf numFmtId="49" fontId="49" fillId="7" borderId="25" xfId="0" applyNumberFormat="1" applyFont="1" applyFill="1" applyBorder="1" applyAlignment="1">
      <alignment horizontal="left" vertical="center" shrinkToFit="1" readingOrder="1"/>
    </xf>
    <xf numFmtId="9" fontId="10" fillId="2" borderId="37" xfId="2" applyFont="1" applyFill="1" applyBorder="1" applyAlignment="1" applyProtection="1">
      <alignment horizontal="right" vertical="center" readingOrder="1"/>
    </xf>
    <xf numFmtId="9" fontId="10" fillId="2" borderId="24" xfId="2" applyFont="1" applyFill="1" applyBorder="1" applyAlignment="1" applyProtection="1">
      <alignment horizontal="right" vertical="center" readingOrder="1"/>
    </xf>
    <xf numFmtId="9" fontId="10" fillId="2" borderId="38" xfId="2" applyFont="1" applyFill="1" applyBorder="1" applyAlignment="1" applyProtection="1">
      <alignment horizontal="right" vertical="center" readingOrder="1"/>
    </xf>
    <xf numFmtId="0" fontId="48" fillId="7" borderId="20" xfId="0" applyFont="1" applyFill="1" applyBorder="1" applyAlignment="1">
      <alignment horizontal="left" vertical="center" shrinkToFit="1" readingOrder="1"/>
    </xf>
    <xf numFmtId="0" fontId="48" fillId="7" borderId="21" xfId="0" applyFont="1" applyFill="1" applyBorder="1" applyAlignment="1">
      <alignment horizontal="left" vertical="center" shrinkToFit="1" readingOrder="1"/>
    </xf>
    <xf numFmtId="0" fontId="48" fillId="7" borderId="22" xfId="0" applyFont="1" applyFill="1" applyBorder="1" applyAlignment="1">
      <alignment horizontal="left" vertical="center" shrinkToFit="1" readingOrder="1"/>
    </xf>
    <xf numFmtId="44" fontId="10" fillId="2" borderId="43" xfId="1" applyFont="1" applyFill="1" applyBorder="1" applyAlignment="1" applyProtection="1">
      <alignment horizontal="right" vertical="center" readingOrder="1"/>
    </xf>
    <xf numFmtId="44" fontId="10" fillId="2" borderId="21" xfId="1" applyFont="1" applyFill="1" applyBorder="1" applyAlignment="1" applyProtection="1">
      <alignment horizontal="right" vertical="center" readingOrder="1"/>
    </xf>
    <xf numFmtId="44" fontId="10" fillId="2" borderId="44" xfId="1" applyFont="1" applyFill="1" applyBorder="1" applyAlignment="1" applyProtection="1">
      <alignment horizontal="right" vertical="center" readingOrder="1"/>
    </xf>
    <xf numFmtId="0" fontId="7" fillId="0" borderId="0" xfId="0" applyNumberFormat="1" applyFont="1" applyFill="1" applyBorder="1" applyAlignment="1" applyProtection="1">
      <alignment horizontal="left" vertical="top" wrapText="1" readingOrder="1"/>
    </xf>
    <xf numFmtId="0" fontId="6" fillId="3" borderId="27" xfId="0" applyFont="1" applyFill="1" applyBorder="1" applyAlignment="1" applyProtection="1">
      <alignment horizontal="center" vertical="center" shrinkToFit="1" readingOrder="1"/>
    </xf>
    <xf numFmtId="0" fontId="6" fillId="3" borderId="28" xfId="0" applyFont="1" applyFill="1" applyBorder="1" applyAlignment="1" applyProtection="1">
      <alignment horizontal="center" vertical="center" shrinkToFit="1" readingOrder="1"/>
    </xf>
    <xf numFmtId="0" fontId="6" fillId="3" borderId="29" xfId="0" applyFont="1" applyFill="1" applyBorder="1" applyAlignment="1" applyProtection="1">
      <alignment horizontal="center" vertical="center" shrinkToFit="1" readingOrder="1"/>
    </xf>
    <xf numFmtId="0" fontId="6" fillId="3" borderId="30" xfId="0" applyFont="1" applyFill="1" applyBorder="1" applyAlignment="1" applyProtection="1">
      <alignment horizontal="center" vertical="center" shrinkToFit="1" readingOrder="1"/>
    </xf>
    <xf numFmtId="0" fontId="6" fillId="3" borderId="31" xfId="0" applyFont="1" applyFill="1" applyBorder="1" applyAlignment="1" applyProtection="1">
      <alignment horizontal="center" vertical="center" shrinkToFit="1" readingOrder="1"/>
    </xf>
    <xf numFmtId="4" fontId="49" fillId="7" borderId="27" xfId="0" applyNumberFormat="1" applyFont="1" applyFill="1" applyBorder="1" applyAlignment="1" applyProtection="1">
      <alignment horizontal="left" vertical="center" readingOrder="1"/>
    </xf>
    <xf numFmtId="4" fontId="49" fillId="7" borderId="28" xfId="0" applyNumberFormat="1" applyFont="1" applyFill="1" applyBorder="1" applyAlignment="1" applyProtection="1">
      <alignment horizontal="left" vertical="center" readingOrder="1"/>
    </xf>
    <xf numFmtId="4" fontId="49" fillId="7" borderId="29" xfId="0" applyNumberFormat="1" applyFont="1" applyFill="1" applyBorder="1" applyAlignment="1" applyProtection="1">
      <alignment horizontal="left" vertical="center" readingOrder="1"/>
    </xf>
    <xf numFmtId="44" fontId="12" fillId="2" borderId="30" xfId="1" applyFont="1" applyFill="1" applyBorder="1" applyAlignment="1" applyProtection="1">
      <alignment horizontal="right" vertical="center" wrapText="1" readingOrder="1"/>
    </xf>
    <xf numFmtId="44" fontId="12" fillId="2" borderId="28" xfId="1" applyFont="1" applyFill="1" applyBorder="1" applyAlignment="1" applyProtection="1">
      <alignment horizontal="right" vertical="center" wrapText="1" readingOrder="1"/>
    </xf>
    <xf numFmtId="44" fontId="12" fillId="2" borderId="31" xfId="1" applyFont="1" applyFill="1" applyBorder="1" applyAlignment="1" applyProtection="1">
      <alignment horizontal="right" vertical="center" wrapText="1" readingOrder="1"/>
    </xf>
    <xf numFmtId="49" fontId="10" fillId="2" borderId="4" xfId="0" applyNumberFormat="1" applyFont="1" applyFill="1" applyBorder="1" applyAlignment="1" applyProtection="1">
      <alignment horizontal="center" vertical="center" wrapText="1" readingOrder="1"/>
    </xf>
    <xf numFmtId="49" fontId="11" fillId="2" borderId="0" xfId="0" applyNumberFormat="1" applyFont="1" applyFill="1" applyBorder="1" applyAlignment="1" applyProtection="1">
      <alignment horizontal="center" vertical="center" wrapText="1" readingOrder="1"/>
    </xf>
    <xf numFmtId="49" fontId="11" fillId="2" borderId="2" xfId="0" applyNumberFormat="1" applyFont="1" applyFill="1" applyBorder="1" applyAlignment="1" applyProtection="1">
      <alignment horizontal="center" vertical="center" wrapText="1" readingOrder="1"/>
    </xf>
    <xf numFmtId="4" fontId="11" fillId="2" borderId="7" xfId="0" applyNumberFormat="1" applyFont="1" applyFill="1" applyBorder="1" applyAlignment="1" applyProtection="1">
      <alignment horizontal="center" vertical="top" readingOrder="1"/>
    </xf>
    <xf numFmtId="4" fontId="11" fillId="2" borderId="0" xfId="0" applyNumberFormat="1" applyFont="1" applyFill="1" applyBorder="1" applyAlignment="1" applyProtection="1">
      <alignment horizontal="center" vertical="top" readingOrder="1"/>
    </xf>
    <xf numFmtId="4" fontId="11" fillId="2" borderId="9" xfId="0" applyNumberFormat="1" applyFont="1" applyFill="1" applyBorder="1" applyAlignment="1" applyProtection="1">
      <alignment horizontal="center" vertical="top" readingOrder="1"/>
    </xf>
    <xf numFmtId="4" fontId="9" fillId="2" borderId="7" xfId="0" applyNumberFormat="1" applyFont="1" applyFill="1" applyBorder="1" applyAlignment="1" applyProtection="1">
      <alignment horizontal="center" vertical="center" readingOrder="1"/>
    </xf>
    <xf numFmtId="4" fontId="9" fillId="2" borderId="0" xfId="0" applyNumberFormat="1" applyFont="1" applyFill="1" applyBorder="1" applyAlignment="1" applyProtection="1">
      <alignment horizontal="center" vertical="center" readingOrder="1"/>
    </xf>
    <xf numFmtId="4" fontId="9" fillId="2" borderId="2" xfId="0" applyNumberFormat="1" applyFont="1" applyFill="1" applyBorder="1" applyAlignment="1" applyProtection="1">
      <alignment horizontal="center" vertical="center" readingOrder="1"/>
    </xf>
    <xf numFmtId="4" fontId="9" fillId="2" borderId="9" xfId="0" applyNumberFormat="1" applyFont="1" applyFill="1" applyBorder="1" applyAlignment="1" applyProtection="1">
      <alignment horizontal="center" vertical="center" readingOrder="1"/>
    </xf>
    <xf numFmtId="49" fontId="11" fillId="2" borderId="0" xfId="0" applyNumberFormat="1" applyFont="1" applyFill="1" applyBorder="1" applyAlignment="1" applyProtection="1">
      <alignment horizontal="left" vertical="top" wrapText="1" readingOrder="1"/>
    </xf>
    <xf numFmtId="49" fontId="10" fillId="2" borderId="0" xfId="0" applyNumberFormat="1" applyFont="1" applyFill="1" applyBorder="1" applyAlignment="1" applyProtection="1">
      <alignment horizontal="center" vertical="center" wrapText="1" readingOrder="1"/>
    </xf>
    <xf numFmtId="0" fontId="11" fillId="2" borderId="0" xfId="0" applyNumberFormat="1" applyFont="1" applyFill="1" applyBorder="1" applyAlignment="1" applyProtection="1">
      <alignment horizontal="center" vertical="center" wrapText="1" readingOrder="1"/>
    </xf>
    <xf numFmtId="168" fontId="11" fillId="2" borderId="0" xfId="0" applyNumberFormat="1" applyFont="1" applyFill="1" applyBorder="1" applyAlignment="1" applyProtection="1">
      <alignment horizontal="center" vertical="center" wrapText="1" readingOrder="1"/>
    </xf>
    <xf numFmtId="4" fontId="11" fillId="2" borderId="2" xfId="0" applyNumberFormat="1" applyFont="1" applyFill="1" applyBorder="1" applyAlignment="1" applyProtection="1">
      <alignment horizontal="center" vertical="top" readingOrder="1"/>
    </xf>
    <xf numFmtId="0" fontId="10" fillId="2" borderId="4" xfId="0" applyNumberFormat="1" applyFont="1" applyFill="1" applyBorder="1" applyAlignment="1" applyProtection="1">
      <alignment horizontal="right" vertical="center" wrapText="1" readingOrder="1"/>
    </xf>
    <xf numFmtId="0" fontId="10" fillId="2" borderId="0" xfId="0" applyNumberFormat="1" applyFont="1" applyFill="1" applyBorder="1" applyAlignment="1" applyProtection="1">
      <alignment horizontal="right" vertical="center" wrapText="1" readingOrder="1"/>
    </xf>
    <xf numFmtId="0" fontId="10" fillId="2" borderId="0" xfId="0" applyNumberFormat="1" applyFont="1" applyFill="1" applyBorder="1" applyAlignment="1" applyProtection="1">
      <alignment horizontal="center" vertical="center" wrapText="1" readingOrder="1"/>
    </xf>
    <xf numFmtId="0" fontId="10" fillId="2" borderId="0" xfId="0" applyNumberFormat="1" applyFont="1" applyFill="1" applyBorder="1" applyAlignment="1" applyProtection="1">
      <alignment horizontal="left" vertical="center" wrapText="1" readingOrder="1"/>
    </xf>
    <xf numFmtId="49" fontId="10" fillId="2" borderId="4" xfId="0" applyNumberFormat="1" applyFont="1" applyFill="1" applyBorder="1" applyAlignment="1" applyProtection="1">
      <alignment horizontal="right" vertical="center" wrapText="1" readingOrder="1"/>
    </xf>
    <xf numFmtId="49" fontId="10" fillId="2" borderId="0" xfId="0" applyNumberFormat="1" applyFont="1" applyFill="1" applyBorder="1" applyAlignment="1" applyProtection="1">
      <alignment horizontal="right" vertical="center" wrapText="1" readingOrder="1"/>
    </xf>
    <xf numFmtId="0" fontId="11" fillId="2" borderId="0" xfId="0" applyNumberFormat="1" applyFont="1" applyFill="1" applyBorder="1" applyAlignment="1" applyProtection="1">
      <alignment horizontal="left" vertical="top" wrapText="1" readingOrder="1"/>
    </xf>
    <xf numFmtId="0" fontId="20" fillId="3" borderId="40" xfId="0" applyNumberFormat="1" applyFont="1" applyFill="1" applyBorder="1" applyAlignment="1" applyProtection="1">
      <alignment horizontal="center" vertical="center" readingOrder="1"/>
    </xf>
    <xf numFmtId="0" fontId="20" fillId="3" borderId="41" xfId="0" applyNumberFormat="1" applyFont="1" applyFill="1" applyBorder="1" applyAlignment="1" applyProtection="1">
      <alignment horizontal="center" vertical="center" readingOrder="1"/>
    </xf>
    <xf numFmtId="0" fontId="20" fillId="3" borderId="42" xfId="0" applyNumberFormat="1" applyFont="1" applyFill="1" applyBorder="1" applyAlignment="1" applyProtection="1">
      <alignment horizontal="center" vertical="center" readingOrder="1"/>
    </xf>
    <xf numFmtId="0" fontId="38" fillId="2" borderId="71" xfId="0" applyNumberFormat="1" applyFont="1" applyFill="1" applyBorder="1" applyAlignment="1" applyProtection="1">
      <alignment horizontal="center" vertical="center" wrapText="1" readingOrder="1"/>
    </xf>
    <xf numFmtId="0" fontId="38" fillId="2" borderId="72" xfId="0" applyNumberFormat="1" applyFont="1" applyFill="1" applyBorder="1" applyAlignment="1" applyProtection="1">
      <alignment horizontal="center" vertical="center" wrapText="1" readingOrder="1"/>
    </xf>
    <xf numFmtId="0" fontId="48" fillId="7" borderId="19" xfId="0" applyNumberFormat="1" applyFont="1" applyFill="1" applyBorder="1" applyAlignment="1" applyProtection="1">
      <alignment horizontal="center" vertical="center" readingOrder="1"/>
    </xf>
    <xf numFmtId="0" fontId="48" fillId="7" borderId="11" xfId="0" applyNumberFormat="1" applyFont="1" applyFill="1" applyBorder="1" applyAlignment="1" applyProtection="1">
      <alignment horizontal="center" vertical="center" readingOrder="1"/>
    </xf>
    <xf numFmtId="0" fontId="48" fillId="7" borderId="32" xfId="0" applyNumberFormat="1" applyFont="1" applyFill="1" applyBorder="1" applyAlignment="1" applyProtection="1">
      <alignment horizontal="center" vertical="center" readingOrder="1"/>
    </xf>
    <xf numFmtId="0" fontId="48" fillId="7" borderId="26" xfId="0" applyNumberFormat="1" applyFont="1" applyFill="1" applyBorder="1" applyAlignment="1" applyProtection="1">
      <alignment horizontal="center" vertical="center" readingOrder="1"/>
    </xf>
    <xf numFmtId="49" fontId="9" fillId="2" borderId="16" xfId="0" applyNumberFormat="1" applyFont="1" applyFill="1" applyBorder="1" applyAlignment="1" applyProtection="1">
      <alignment horizontal="center" vertical="center" readingOrder="1"/>
    </xf>
    <xf numFmtId="0" fontId="9" fillId="2" borderId="12" xfId="0" applyNumberFormat="1" applyFont="1" applyFill="1" applyBorder="1" applyAlignment="1" applyProtection="1">
      <alignment horizontal="center" vertical="center" readingOrder="1"/>
    </xf>
    <xf numFmtId="14" fontId="9" fillId="2" borderId="17" xfId="0" applyNumberFormat="1" applyFont="1" applyFill="1" applyBorder="1" applyAlignment="1" applyProtection="1">
      <alignment horizontal="center" vertical="center" readingOrder="1"/>
    </xf>
    <xf numFmtId="0" fontId="9" fillId="2" borderId="12" xfId="0" applyNumberFormat="1" applyFont="1" applyFill="1" applyBorder="1" applyAlignment="1" applyProtection="1">
      <alignment horizontal="center" vertical="center" wrapText="1" readingOrder="1"/>
    </xf>
    <xf numFmtId="0" fontId="9" fillId="2" borderId="18" xfId="0" applyNumberFormat="1" applyFont="1" applyFill="1" applyBorder="1" applyAlignment="1" applyProtection="1">
      <alignment horizontal="center" vertical="center" wrapText="1" readingOrder="1"/>
    </xf>
    <xf numFmtId="0" fontId="42" fillId="0" borderId="0" xfId="0" applyNumberFormat="1" applyFont="1" applyFill="1" applyBorder="1" applyAlignment="1" applyProtection="1">
      <alignment horizontal="left" vertical="center" wrapText="1" readingOrder="1"/>
    </xf>
    <xf numFmtId="0" fontId="1" fillId="0" borderId="0" xfId="0" applyNumberFormat="1" applyFont="1" applyFill="1" applyBorder="1" applyAlignment="1" applyProtection="1">
      <alignment horizontal="left" vertical="top" readingOrder="1"/>
    </xf>
    <xf numFmtId="0" fontId="43" fillId="0" borderId="0" xfId="0" applyNumberFormat="1" applyFont="1" applyFill="1" applyBorder="1" applyAlignment="1" applyProtection="1">
      <alignment horizontal="left" vertical="center" readingOrder="1"/>
    </xf>
    <xf numFmtId="0" fontId="44" fillId="0" borderId="0" xfId="0" applyNumberFormat="1" applyFont="1" applyFill="1" applyBorder="1" applyAlignment="1" applyProtection="1">
      <alignment horizontal="left" vertical="center" readingOrder="1"/>
    </xf>
    <xf numFmtId="0" fontId="45" fillId="0" borderId="0" xfId="0" applyNumberFormat="1" applyFont="1" applyFill="1" applyBorder="1" applyAlignment="1" applyProtection="1">
      <alignment horizontal="left" vertical="center" readingOrder="1"/>
    </xf>
    <xf numFmtId="0" fontId="14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 readingOrder="1"/>
    </xf>
    <xf numFmtId="0" fontId="47" fillId="7" borderId="13" xfId="0" applyNumberFormat="1" applyFont="1" applyFill="1" applyBorder="1" applyAlignment="1" applyProtection="1">
      <alignment horizontal="center" vertical="center" readingOrder="1"/>
    </xf>
    <xf numFmtId="0" fontId="47" fillId="7" borderId="14" xfId="0" applyNumberFormat="1" applyFont="1" applyFill="1" applyBorder="1" applyAlignment="1" applyProtection="1">
      <alignment horizontal="center" vertical="center" readingOrder="1"/>
    </xf>
    <xf numFmtId="0" fontId="47" fillId="7" borderId="15" xfId="0" applyNumberFormat="1" applyFont="1" applyFill="1" applyBorder="1" applyAlignment="1" applyProtection="1">
      <alignment horizontal="center" vertical="center" readingOrder="1"/>
    </xf>
    <xf numFmtId="49" fontId="9" fillId="2" borderId="12" xfId="0" applyNumberFormat="1" applyFont="1" applyFill="1" applyBorder="1" applyAlignment="1" applyProtection="1">
      <alignment horizontal="center" vertical="center" readingOrder="1"/>
    </xf>
    <xf numFmtId="3" fontId="46" fillId="0" borderId="0" xfId="0" applyNumberFormat="1" applyFont="1" applyFill="1" applyBorder="1" applyAlignment="1" applyProtection="1">
      <alignment horizontal="left" vertical="top" readingOrder="1"/>
    </xf>
    <xf numFmtId="49" fontId="11" fillId="2" borderId="5" xfId="0" applyNumberFormat="1" applyFont="1" applyFill="1" applyBorder="1" applyAlignment="1" applyProtection="1">
      <alignment horizontal="center" vertical="center" wrapText="1" readingOrder="1"/>
    </xf>
    <xf numFmtId="49" fontId="11" fillId="2" borderId="6" xfId="0" applyNumberFormat="1" applyFont="1" applyFill="1" applyBorder="1" applyAlignment="1" applyProtection="1">
      <alignment horizontal="center" vertical="center" wrapText="1" readingOrder="1"/>
    </xf>
    <xf numFmtId="4" fontId="11" fillId="2" borderId="8" xfId="0" applyNumberFormat="1" applyFont="1" applyFill="1" applyBorder="1" applyAlignment="1" applyProtection="1">
      <alignment horizontal="center" vertical="center" readingOrder="1"/>
    </xf>
    <xf numFmtId="4" fontId="11" fillId="2" borderId="3" xfId="0" applyNumberFormat="1" applyFont="1" applyFill="1" applyBorder="1" applyAlignment="1" applyProtection="1">
      <alignment horizontal="center" vertical="center" readingOrder="1"/>
    </xf>
    <xf numFmtId="4" fontId="11" fillId="2" borderId="6" xfId="0" applyNumberFormat="1" applyFont="1" applyFill="1" applyBorder="1" applyAlignment="1" applyProtection="1">
      <alignment horizontal="center" vertical="center" readingOrder="1"/>
    </xf>
    <xf numFmtId="4" fontId="11" fillId="2" borderId="10" xfId="0" applyNumberFormat="1" applyFont="1" applyFill="1" applyBorder="1" applyAlignment="1" applyProtection="1">
      <alignment horizontal="center" vertical="center" readingOrder="1"/>
    </xf>
    <xf numFmtId="49" fontId="6" fillId="9" borderId="23" xfId="0" applyNumberFormat="1" applyFont="1" applyFill="1" applyBorder="1" applyAlignment="1" applyProtection="1">
      <alignment horizontal="left" vertical="center" shrinkToFit="1" readingOrder="1"/>
    </xf>
    <xf numFmtId="49" fontId="6" fillId="9" borderId="24" xfId="0" applyNumberFormat="1" applyFont="1" applyFill="1" applyBorder="1" applyAlignment="1" applyProtection="1">
      <alignment horizontal="left" vertical="center" shrinkToFit="1" readingOrder="1"/>
    </xf>
    <xf numFmtId="49" fontId="6" fillId="9" borderId="25" xfId="0" applyNumberFormat="1" applyFont="1" applyFill="1" applyBorder="1" applyAlignment="1" applyProtection="1">
      <alignment horizontal="left" vertical="center" shrinkToFit="1" readingOrder="1"/>
    </xf>
    <xf numFmtId="49" fontId="8" fillId="9" borderId="23" xfId="0" applyNumberFormat="1" applyFont="1" applyFill="1" applyBorder="1" applyAlignment="1">
      <alignment horizontal="left" vertical="center" shrinkToFit="1" readingOrder="1"/>
    </xf>
    <xf numFmtId="49" fontId="8" fillId="9" borderId="24" xfId="0" applyNumberFormat="1" applyFont="1" applyFill="1" applyBorder="1" applyAlignment="1">
      <alignment horizontal="left" vertical="center" shrinkToFit="1" readingOrder="1"/>
    </xf>
    <xf numFmtId="49" fontId="8" fillId="9" borderId="25" xfId="0" applyNumberFormat="1" applyFont="1" applyFill="1" applyBorder="1" applyAlignment="1">
      <alignment horizontal="left" vertical="center" shrinkToFit="1" readingOrder="1"/>
    </xf>
    <xf numFmtId="9" fontId="18" fillId="2" borderId="37" xfId="2" applyFont="1" applyFill="1" applyBorder="1" applyAlignment="1" applyProtection="1">
      <alignment horizontal="right" vertical="center" readingOrder="1"/>
    </xf>
    <xf numFmtId="9" fontId="18" fillId="2" borderId="24" xfId="2" applyFont="1" applyFill="1" applyBorder="1" applyAlignment="1" applyProtection="1">
      <alignment horizontal="right" vertical="center" readingOrder="1"/>
    </xf>
    <xf numFmtId="9" fontId="18" fillId="2" borderId="38" xfId="2" applyFont="1" applyFill="1" applyBorder="1" applyAlignment="1" applyProtection="1">
      <alignment horizontal="right" vertical="center" readingOrder="1"/>
    </xf>
    <xf numFmtId="0" fontId="19" fillId="9" borderId="20" xfId="0" applyFont="1" applyFill="1" applyBorder="1" applyAlignment="1">
      <alignment horizontal="left" vertical="center" shrinkToFit="1" readingOrder="1"/>
    </xf>
    <xf numFmtId="0" fontId="19" fillId="9" borderId="21" xfId="0" applyFont="1" applyFill="1" applyBorder="1" applyAlignment="1">
      <alignment horizontal="left" vertical="center" shrinkToFit="1" readingOrder="1"/>
    </xf>
    <xf numFmtId="0" fontId="19" fillId="9" borderId="22" xfId="0" applyFont="1" applyFill="1" applyBorder="1" applyAlignment="1">
      <alignment horizontal="left" vertical="center" shrinkToFit="1" readingOrder="1"/>
    </xf>
    <xf numFmtId="0" fontId="6" fillId="8" borderId="27" xfId="0" applyFont="1" applyFill="1" applyBorder="1" applyAlignment="1" applyProtection="1">
      <alignment horizontal="center" vertical="center" shrinkToFit="1" readingOrder="1"/>
    </xf>
    <xf numFmtId="0" fontId="6" fillId="8" borderId="28" xfId="0" applyFont="1" applyFill="1" applyBorder="1" applyAlignment="1" applyProtection="1">
      <alignment horizontal="center" vertical="center" shrinkToFit="1" readingOrder="1"/>
    </xf>
    <xf numFmtId="0" fontId="6" fillId="8" borderId="29" xfId="0" applyFont="1" applyFill="1" applyBorder="1" applyAlignment="1" applyProtection="1">
      <alignment horizontal="center" vertical="center" shrinkToFit="1" readingOrder="1"/>
    </xf>
    <xf numFmtId="0" fontId="6" fillId="8" borderId="30" xfId="0" applyFont="1" applyFill="1" applyBorder="1" applyAlignment="1" applyProtection="1">
      <alignment horizontal="center" vertical="center" shrinkToFit="1" readingOrder="1"/>
    </xf>
    <xf numFmtId="0" fontId="6" fillId="8" borderId="31" xfId="0" applyFont="1" applyFill="1" applyBorder="1" applyAlignment="1" applyProtection="1">
      <alignment horizontal="center" vertical="center" shrinkToFit="1" readingOrder="1"/>
    </xf>
    <xf numFmtId="4" fontId="6" fillId="9" borderId="27" xfId="0" applyNumberFormat="1" applyFont="1" applyFill="1" applyBorder="1" applyAlignment="1" applyProtection="1">
      <alignment horizontal="left" vertical="center" readingOrder="1"/>
    </xf>
    <xf numFmtId="4" fontId="6" fillId="9" borderId="28" xfId="0" applyNumberFormat="1" applyFont="1" applyFill="1" applyBorder="1" applyAlignment="1" applyProtection="1">
      <alignment horizontal="left" vertical="center" readingOrder="1"/>
    </xf>
    <xf numFmtId="4" fontId="6" fillId="9" borderId="29" xfId="0" applyNumberFormat="1" applyFont="1" applyFill="1" applyBorder="1" applyAlignment="1" applyProtection="1">
      <alignment horizontal="left" vertical="center" readingOrder="1"/>
    </xf>
    <xf numFmtId="49" fontId="11" fillId="2" borderId="4" xfId="0" applyNumberFormat="1" applyFont="1" applyFill="1" applyBorder="1" applyAlignment="1" applyProtection="1">
      <alignment horizontal="center" vertical="center" wrapText="1" readingOrder="1"/>
    </xf>
    <xf numFmtId="0" fontId="20" fillId="8" borderId="40" xfId="0" applyNumberFormat="1" applyFont="1" applyFill="1" applyBorder="1" applyAlignment="1" applyProtection="1">
      <alignment horizontal="center" vertical="center" readingOrder="1"/>
    </xf>
    <xf numFmtId="0" fontId="20" fillId="8" borderId="41" xfId="0" applyNumberFormat="1" applyFont="1" applyFill="1" applyBorder="1" applyAlignment="1" applyProtection="1">
      <alignment horizontal="center" vertical="center" readingOrder="1"/>
    </xf>
    <xf numFmtId="0" fontId="20" fillId="9" borderId="19" xfId="0" applyNumberFormat="1" applyFont="1" applyFill="1" applyBorder="1" applyAlignment="1" applyProtection="1">
      <alignment horizontal="center" vertical="center" readingOrder="1"/>
    </xf>
    <xf numFmtId="0" fontId="20" fillId="9" borderId="11" xfId="0" applyNumberFormat="1" applyFont="1" applyFill="1" applyBorder="1" applyAlignment="1" applyProtection="1">
      <alignment horizontal="center" vertical="center" readingOrder="1"/>
    </xf>
    <xf numFmtId="0" fontId="20" fillId="9" borderId="32" xfId="0" applyNumberFormat="1" applyFont="1" applyFill="1" applyBorder="1" applyAlignment="1" applyProtection="1">
      <alignment horizontal="center" vertical="center" readingOrder="1"/>
    </xf>
    <xf numFmtId="0" fontId="20" fillId="9" borderId="26" xfId="0" applyNumberFormat="1" applyFont="1" applyFill="1" applyBorder="1" applyAlignment="1" applyProtection="1">
      <alignment horizontal="center" vertical="center" readingOrder="1"/>
    </xf>
    <xf numFmtId="0" fontId="5" fillId="9" borderId="13" xfId="0" applyNumberFormat="1" applyFont="1" applyFill="1" applyBorder="1" applyAlignment="1" applyProtection="1">
      <alignment horizontal="center" vertical="center" readingOrder="1"/>
    </xf>
    <xf numFmtId="0" fontId="5" fillId="9" borderId="14" xfId="0" applyNumberFormat="1" applyFont="1" applyFill="1" applyBorder="1" applyAlignment="1" applyProtection="1">
      <alignment horizontal="center" vertical="center" readingOrder="1"/>
    </xf>
    <xf numFmtId="0" fontId="5" fillId="9" borderId="15" xfId="0" applyNumberFormat="1" applyFont="1" applyFill="1" applyBorder="1" applyAlignment="1" applyProtection="1">
      <alignment horizontal="center" vertical="center" readingOrder="1"/>
    </xf>
    <xf numFmtId="0" fontId="20" fillId="8" borderId="42" xfId="0" applyNumberFormat="1" applyFont="1" applyFill="1" applyBorder="1" applyAlignment="1" applyProtection="1">
      <alignment horizontal="center" vertical="center" readingOrder="1"/>
    </xf>
    <xf numFmtId="0" fontId="55" fillId="0" borderId="0" xfId="0" applyNumberFormat="1" applyFont="1" applyFill="1" applyBorder="1" applyAlignment="1" applyProtection="1">
      <alignment horizontal="left" vertical="center" wrapText="1" readingOrder="1"/>
    </xf>
    <xf numFmtId="3" fontId="46" fillId="0" borderId="0" xfId="0" applyNumberFormat="1" applyFont="1" applyFill="1" applyBorder="1" applyAlignment="1" applyProtection="1">
      <alignment horizontal="center" vertical="top" readingOrder="1"/>
    </xf>
    <xf numFmtId="0" fontId="46" fillId="0" borderId="0" xfId="0" applyNumberFormat="1" applyFont="1" applyFill="1" applyBorder="1" applyAlignment="1" applyProtection="1">
      <alignment horizontal="center" vertical="top" readingOrder="1"/>
    </xf>
    <xf numFmtId="0" fontId="57" fillId="0" borderId="0" xfId="0" applyFont="1" applyAlignment="1">
      <alignment horizontal="left" vertical="center"/>
    </xf>
    <xf numFmtId="0" fontId="60" fillId="0" borderId="0" xfId="0" applyNumberFormat="1" applyFont="1" applyFill="1" applyBorder="1" applyAlignment="1" applyProtection="1">
      <alignment horizontal="left" vertical="center" wrapText="1" readingOrder="1"/>
    </xf>
    <xf numFmtId="49" fontId="9" fillId="6" borderId="16" xfId="0" applyNumberFormat="1" applyFont="1" applyFill="1" applyBorder="1" applyAlignment="1" applyProtection="1">
      <alignment horizontal="center" vertical="center" readingOrder="1"/>
    </xf>
    <xf numFmtId="49" fontId="9" fillId="6" borderId="12" xfId="0" applyNumberFormat="1" applyFont="1" applyFill="1" applyBorder="1" applyAlignment="1" applyProtection="1">
      <alignment horizontal="center" vertical="center" readingOrder="1"/>
    </xf>
    <xf numFmtId="0" fontId="51" fillId="0" borderId="0" xfId="0" applyFont="1" applyFill="1" applyAlignment="1">
      <alignment horizontal="center" vertical="center" wrapText="1" readingOrder="1"/>
    </xf>
    <xf numFmtId="0" fontId="10" fillId="2" borderId="71" xfId="0" applyNumberFormat="1" applyFont="1" applyFill="1" applyBorder="1" applyAlignment="1" applyProtection="1">
      <alignment horizontal="center" vertical="center" wrapText="1" readingOrder="1"/>
    </xf>
    <xf numFmtId="0" fontId="10" fillId="2" borderId="72" xfId="0" applyNumberFormat="1" applyFont="1" applyFill="1" applyBorder="1" applyAlignment="1" applyProtection="1">
      <alignment horizontal="center" vertical="center" wrapText="1" readingOrder="1"/>
    </xf>
    <xf numFmtId="4" fontId="11" fillId="6" borderId="7" xfId="0" applyNumberFormat="1" applyFont="1" applyFill="1" applyBorder="1" applyAlignment="1" applyProtection="1">
      <alignment horizontal="center" vertical="top" readingOrder="1"/>
    </xf>
    <xf numFmtId="4" fontId="11" fillId="6" borderId="2" xfId="0" applyNumberFormat="1" applyFont="1" applyFill="1" applyBorder="1" applyAlignment="1" applyProtection="1">
      <alignment horizontal="center" vertical="top" readingOrder="1"/>
    </xf>
  </cellXfs>
  <cellStyles count="4">
    <cellStyle name="Milliers" xfId="3" builtinId="3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8080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CC00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815340</xdr:colOff>
      <xdr:row>2</xdr:row>
      <xdr:rowOff>54815</xdr:rowOff>
    </xdr:to>
    <xdr:pic>
      <xdr:nvPicPr>
        <xdr:cNvPr id="2" name="Image 3" descr="400dpi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65" r="19516" b="7486"/>
        <a:stretch/>
      </xdr:blipFill>
      <xdr:spPr bwMode="auto">
        <a:xfrm>
          <a:off x="0" y="0"/>
          <a:ext cx="815340" cy="63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4800386" y="6840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21</xdr:col>
      <xdr:colOff>228446</xdr:colOff>
      <xdr:row>46</xdr:row>
      <xdr:rowOff>83629</xdr:rowOff>
    </xdr:to>
    <xdr:pic>
      <xdr:nvPicPr>
        <xdr:cNvPr id="4" name="Picture 3" descr="graph000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4560"/>
          <a:ext cx="665210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6680970" cy="252962"/>
    <xdr:pic>
      <xdr:nvPicPr>
        <xdr:cNvPr id="6" name="Picture 3" descr="graph0003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506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0970" cy="252962"/>
    <xdr:pic>
      <xdr:nvPicPr>
        <xdr:cNvPr id="8" name="Picture 3" descr="graph0003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412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99</xdr:row>
      <xdr:rowOff>0</xdr:rowOff>
    </xdr:from>
    <xdr:to>
      <xdr:col>21</xdr:col>
      <xdr:colOff>228446</xdr:colOff>
      <xdr:row>100</xdr:row>
      <xdr:rowOff>83629</xdr:rowOff>
    </xdr:to>
    <xdr:pic>
      <xdr:nvPicPr>
        <xdr:cNvPr id="10" name="Picture 3" descr="graph0003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5060"/>
          <a:ext cx="518906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98</xdr:row>
      <xdr:rowOff>146926</xdr:rowOff>
    </xdr:from>
    <xdr:to>
      <xdr:col>27</xdr:col>
      <xdr:colOff>30480</xdr:colOff>
      <xdr:row>100</xdr:row>
      <xdr:rowOff>304800</xdr:rowOff>
    </xdr:to>
    <xdr:pic>
      <xdr:nvPicPr>
        <xdr:cNvPr id="11" name="Picture 3" descr="graph0003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85746"/>
          <a:ext cx="7010400" cy="477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90</xdr:row>
      <xdr:rowOff>135308</xdr:rowOff>
    </xdr:from>
    <xdr:ext cx="184731" cy="26456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4800386" y="1995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16</xdr:col>
      <xdr:colOff>207819</xdr:colOff>
      <xdr:row>108</xdr:row>
      <xdr:rowOff>23091</xdr:rowOff>
    </xdr:from>
    <xdr:to>
      <xdr:col>28</xdr:col>
      <xdr:colOff>7620</xdr:colOff>
      <xdr:row>116</xdr:row>
      <xdr:rowOff>85504</xdr:rowOff>
    </xdr:to>
    <xdr:grpSp>
      <xdr:nvGrpSpPr>
        <xdr:cNvPr id="14" name="Groupe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pSpPr/>
      </xdr:nvGrpSpPr>
      <xdr:grpSpPr>
        <a:xfrm>
          <a:off x="4147359" y="24970971"/>
          <a:ext cx="2908761" cy="1616893"/>
          <a:chOff x="663843" y="0"/>
          <a:chExt cx="3156025" cy="1641382"/>
        </a:xfrm>
      </xdr:grpSpPr>
      <xdr:grpSp>
        <xdr:nvGrpSpPr>
          <xdr:cNvPr id="15" name="Groupe 14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GrpSpPr/>
        </xdr:nvGrpSpPr>
        <xdr:grpSpPr>
          <a:xfrm>
            <a:off x="1674990" y="0"/>
            <a:ext cx="371476" cy="716585"/>
            <a:chOff x="1674990" y="0"/>
            <a:chExt cx="313267" cy="626533"/>
          </a:xfrm>
        </xdr:grpSpPr>
        <xdr:sp macro="" textlink="">
          <xdr:nvSpPr>
            <xdr:cNvPr id="22" name="Rectangle 21">
              <a:extLst>
                <a:ext uri="{FF2B5EF4-FFF2-40B4-BE49-F238E27FC236}">
                  <a16:creationId xmlns:a16="http://schemas.microsoft.com/office/drawing/2014/main" id="{00000000-0008-0000-0900-000016000000}"/>
                </a:ext>
              </a:extLst>
            </xdr:cNvPr>
            <xdr:cNvSpPr/>
          </xdr:nvSpPr>
          <xdr:spPr>
            <a:xfrm>
              <a:off x="1674990" y="304800"/>
              <a:ext cx="313267" cy="321733"/>
            </a:xfrm>
            <a:prstGeom prst="rect">
              <a:avLst/>
            </a:prstGeom>
            <a:solidFill>
              <a:srgbClr val="7030A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  <xdr:sp macro="" textlink="">
          <xdr:nvSpPr>
            <xdr:cNvPr id="23" name="Triangle rectangle 22">
              <a:extLst>
                <a:ext uri="{FF2B5EF4-FFF2-40B4-BE49-F238E27FC236}">
                  <a16:creationId xmlns:a16="http://schemas.microsoft.com/office/drawing/2014/main" id="{00000000-0008-0000-0900-000017000000}"/>
                </a:ext>
              </a:extLst>
            </xdr:cNvPr>
            <xdr:cNvSpPr/>
          </xdr:nvSpPr>
          <xdr:spPr>
            <a:xfrm rot="16200000">
              <a:off x="1679224" y="-4232"/>
              <a:ext cx="304800" cy="313264"/>
            </a:xfrm>
            <a:prstGeom prst="rtTriangle">
              <a:avLst/>
            </a:prstGeom>
            <a:solidFill>
              <a:srgbClr val="7030A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</xdr:grpSp>
      <xdr:grpSp>
        <xdr:nvGrpSpPr>
          <xdr:cNvPr id="16" name="Groupe 15">
            <a:extLst>
              <a:ext uri="{FF2B5EF4-FFF2-40B4-BE49-F238E27FC236}">
                <a16:creationId xmlns:a16="http://schemas.microsoft.com/office/drawing/2014/main" id="{00000000-0008-0000-0900-000010000000}"/>
              </a:ext>
            </a:extLst>
          </xdr:cNvPr>
          <xdr:cNvGrpSpPr/>
        </xdr:nvGrpSpPr>
        <xdr:grpSpPr>
          <a:xfrm rot="10800000">
            <a:off x="2075184" y="358292"/>
            <a:ext cx="371476" cy="716585"/>
            <a:chOff x="2075184" y="358292"/>
            <a:chExt cx="313267" cy="626533"/>
          </a:xfrm>
          <a:solidFill>
            <a:schemeClr val="tx1"/>
          </a:solidFill>
        </xdr:grpSpPr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00000000-0008-0000-0900-000014000000}"/>
                </a:ext>
              </a:extLst>
            </xdr:cNvPr>
            <xdr:cNvSpPr/>
          </xdr:nvSpPr>
          <xdr:spPr>
            <a:xfrm>
              <a:off x="2075184" y="663092"/>
              <a:ext cx="313267" cy="321733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  <xdr:sp macro="" textlink="">
          <xdr:nvSpPr>
            <xdr:cNvPr id="21" name="Triangle rectangle 20">
              <a:extLst>
                <a:ext uri="{FF2B5EF4-FFF2-40B4-BE49-F238E27FC236}">
                  <a16:creationId xmlns:a16="http://schemas.microsoft.com/office/drawing/2014/main" id="{00000000-0008-0000-0900-000015000000}"/>
                </a:ext>
              </a:extLst>
            </xdr:cNvPr>
            <xdr:cNvSpPr/>
          </xdr:nvSpPr>
          <xdr:spPr>
            <a:xfrm rot="16200000">
              <a:off x="2079418" y="354060"/>
              <a:ext cx="304800" cy="313264"/>
            </a:xfrm>
            <a:prstGeom prst="rtTriangle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</xdr:grpSp>
      <xdr:grpSp>
        <xdr:nvGrpSpPr>
          <xdr:cNvPr id="17" name="Groupe 16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GrpSpPr/>
        </xdr:nvGrpSpPr>
        <xdr:grpSpPr>
          <a:xfrm>
            <a:off x="663843" y="956961"/>
            <a:ext cx="3156025" cy="684421"/>
            <a:chOff x="663843" y="956961"/>
            <a:chExt cx="3156025" cy="684421"/>
          </a:xfrm>
        </xdr:grpSpPr>
        <xdr:sp macro="" textlink="">
          <xdr:nvSpPr>
            <xdr:cNvPr id="18" name="ZoneTexte 11">
              <a:extLst>
                <a:ext uri="{FF2B5EF4-FFF2-40B4-BE49-F238E27FC236}">
                  <a16:creationId xmlns:a16="http://schemas.microsoft.com/office/drawing/2014/main" id="{00000000-0008-0000-0900-000012000000}"/>
                </a:ext>
              </a:extLst>
            </xdr:cNvPr>
            <xdr:cNvSpPr txBox="1"/>
          </xdr:nvSpPr>
          <xdr:spPr>
            <a:xfrm>
              <a:off x="1055201" y="956961"/>
              <a:ext cx="2094929" cy="47051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algn="ctr">
                <a:spcAft>
                  <a:spcPts val="0"/>
                </a:spcAft>
              </a:pPr>
              <a:r>
                <a:rPr lang="fr-RE" sz="16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PROGICIEL</a:t>
              </a:r>
              <a:r>
                <a:rPr lang="fr-RE" sz="24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fr-RE" sz="16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CHARLES</a:t>
              </a:r>
              <a:endParaRPr lang="fr-FR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19" name="ZoneTexte 12">
              <a:extLst>
                <a:ext uri="{FF2B5EF4-FFF2-40B4-BE49-F238E27FC236}">
                  <a16:creationId xmlns:a16="http://schemas.microsoft.com/office/drawing/2014/main" id="{00000000-0008-0000-0900-000013000000}"/>
                </a:ext>
              </a:extLst>
            </xdr:cNvPr>
            <xdr:cNvSpPr txBox="1"/>
          </xdr:nvSpPr>
          <xdr:spPr>
            <a:xfrm>
              <a:off x="663843" y="1293404"/>
              <a:ext cx="3156025" cy="34797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>
                <a:spcAft>
                  <a:spcPts val="0"/>
                </a:spcAft>
              </a:pPr>
              <a:r>
                <a:rPr lang="fr-RE" sz="1600" kern="12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Calcul / Gestion / Suivi financier</a:t>
              </a:r>
              <a:endParaRPr lang="fr-FR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xdr:grpSp>
    </xdr:grpSp>
    <xdr:clientData/>
  </xdr:two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0970" cy="252962"/>
    <xdr:pic>
      <xdr:nvPicPr>
        <xdr:cNvPr id="25" name="Picture 3" descr="graph0003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412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5208385" cy="252962"/>
    <xdr:pic>
      <xdr:nvPicPr>
        <xdr:cNvPr id="27" name="Picture 3" descr="graph0003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4120"/>
          <a:ext cx="5208385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152</xdr:row>
      <xdr:rowOff>146926</xdr:rowOff>
    </xdr:from>
    <xdr:ext cx="7010400" cy="394094"/>
    <xdr:pic>
      <xdr:nvPicPr>
        <xdr:cNvPr id="28" name="Picture 3" descr="graph0003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97686"/>
          <a:ext cx="7010400" cy="394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144</xdr:row>
      <xdr:rowOff>135308</xdr:rowOff>
    </xdr:from>
    <xdr:ext cx="184731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/>
      </xdr:nvSpPr>
      <xdr:spPr>
        <a:xfrm>
          <a:off x="4800386" y="314839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26</xdr:col>
      <xdr:colOff>100059</xdr:colOff>
      <xdr:row>0</xdr:row>
      <xdr:rowOff>23091</xdr:rowOff>
    </xdr:from>
    <xdr:to>
      <xdr:col>26</xdr:col>
      <xdr:colOff>996481</xdr:colOff>
      <xdr:row>2</xdr:row>
      <xdr:rowOff>498153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81759" y="23091"/>
          <a:ext cx="896422" cy="100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134543</xdr:colOff>
      <xdr:row>2</xdr:row>
      <xdr:rowOff>989228</xdr:rowOff>
    </xdr:to>
    <xdr:pic>
      <xdr:nvPicPr>
        <xdr:cNvPr id="36" name="Image 3" descr="400dpiLogo.jpg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65" r="19516" b="7486"/>
        <a:stretch/>
      </xdr:blipFill>
      <xdr:spPr bwMode="auto">
        <a:xfrm>
          <a:off x="0" y="0"/>
          <a:ext cx="2024303" cy="1522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800386" y="6840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21</xdr:col>
      <xdr:colOff>228446</xdr:colOff>
      <xdr:row>46</xdr:row>
      <xdr:rowOff>83629</xdr:rowOff>
    </xdr:to>
    <xdr:pic>
      <xdr:nvPicPr>
        <xdr:cNvPr id="4" name="Picture 3" descr="graph000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4560"/>
          <a:ext cx="665210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6680970" cy="252962"/>
    <xdr:pic>
      <xdr:nvPicPr>
        <xdr:cNvPr id="6" name="Picture 3" descr="graph0003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506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0970" cy="252962"/>
    <xdr:pic>
      <xdr:nvPicPr>
        <xdr:cNvPr id="8" name="Picture 3" descr="graph0003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412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99</xdr:row>
      <xdr:rowOff>0</xdr:rowOff>
    </xdr:from>
    <xdr:to>
      <xdr:col>21</xdr:col>
      <xdr:colOff>228446</xdr:colOff>
      <xdr:row>99</xdr:row>
      <xdr:rowOff>167449</xdr:rowOff>
    </xdr:to>
    <xdr:pic>
      <xdr:nvPicPr>
        <xdr:cNvPr id="10" name="Picture 3" descr="graph0003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5060"/>
          <a:ext cx="518906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98</xdr:row>
      <xdr:rowOff>146926</xdr:rowOff>
    </xdr:from>
    <xdr:to>
      <xdr:col>26</xdr:col>
      <xdr:colOff>891540</xdr:colOff>
      <xdr:row>100</xdr:row>
      <xdr:rowOff>45720</xdr:rowOff>
    </xdr:to>
    <xdr:pic>
      <xdr:nvPicPr>
        <xdr:cNvPr id="11" name="Picture 3" descr="graph0003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85746"/>
          <a:ext cx="6797040" cy="44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90</xdr:row>
      <xdr:rowOff>135308</xdr:rowOff>
    </xdr:from>
    <xdr:ext cx="184731" cy="26456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4800386" y="1995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16</xdr:col>
      <xdr:colOff>207819</xdr:colOff>
      <xdr:row>108</xdr:row>
      <xdr:rowOff>23091</xdr:rowOff>
    </xdr:from>
    <xdr:to>
      <xdr:col>29</xdr:col>
      <xdr:colOff>22860</xdr:colOff>
      <xdr:row>116</xdr:row>
      <xdr:rowOff>85504</xdr:rowOff>
    </xdr:to>
    <xdr:grpSp>
      <xdr:nvGrpSpPr>
        <xdr:cNvPr id="14" name="Groupe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GrpSpPr/>
      </xdr:nvGrpSpPr>
      <xdr:grpSpPr>
        <a:xfrm>
          <a:off x="4147359" y="24970971"/>
          <a:ext cx="2946861" cy="1616893"/>
          <a:chOff x="663843" y="0"/>
          <a:chExt cx="3315620" cy="1641382"/>
        </a:xfrm>
      </xdr:grpSpPr>
      <xdr:grpSp>
        <xdr:nvGrpSpPr>
          <xdr:cNvPr id="15" name="Groupe 14">
            <a:extLst>
              <a:ext uri="{FF2B5EF4-FFF2-40B4-BE49-F238E27FC236}">
                <a16:creationId xmlns:a16="http://schemas.microsoft.com/office/drawing/2014/main" id="{00000000-0008-0000-0A00-00000F000000}"/>
              </a:ext>
            </a:extLst>
          </xdr:cNvPr>
          <xdr:cNvGrpSpPr/>
        </xdr:nvGrpSpPr>
        <xdr:grpSpPr>
          <a:xfrm>
            <a:off x="1674990" y="0"/>
            <a:ext cx="371476" cy="716585"/>
            <a:chOff x="1674990" y="0"/>
            <a:chExt cx="313267" cy="626533"/>
          </a:xfrm>
        </xdr:grpSpPr>
        <xdr:sp macro="" textlink="">
          <xdr:nvSpPr>
            <xdr:cNvPr id="22" name="Rectangle 21">
              <a:extLst>
                <a:ext uri="{FF2B5EF4-FFF2-40B4-BE49-F238E27FC236}">
                  <a16:creationId xmlns:a16="http://schemas.microsoft.com/office/drawing/2014/main" id="{00000000-0008-0000-0A00-000016000000}"/>
                </a:ext>
              </a:extLst>
            </xdr:cNvPr>
            <xdr:cNvSpPr/>
          </xdr:nvSpPr>
          <xdr:spPr>
            <a:xfrm>
              <a:off x="1674990" y="304800"/>
              <a:ext cx="313267" cy="321733"/>
            </a:xfrm>
            <a:prstGeom prst="rect">
              <a:avLst/>
            </a:prstGeom>
            <a:solidFill>
              <a:srgbClr val="7030A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  <xdr:sp macro="" textlink="">
          <xdr:nvSpPr>
            <xdr:cNvPr id="23" name="Triangle rectangle 22">
              <a:extLst>
                <a:ext uri="{FF2B5EF4-FFF2-40B4-BE49-F238E27FC236}">
                  <a16:creationId xmlns:a16="http://schemas.microsoft.com/office/drawing/2014/main" id="{00000000-0008-0000-0A00-000017000000}"/>
                </a:ext>
              </a:extLst>
            </xdr:cNvPr>
            <xdr:cNvSpPr/>
          </xdr:nvSpPr>
          <xdr:spPr>
            <a:xfrm rot="16200000">
              <a:off x="1679224" y="-4232"/>
              <a:ext cx="304800" cy="313264"/>
            </a:xfrm>
            <a:prstGeom prst="rtTriangle">
              <a:avLst/>
            </a:prstGeom>
            <a:solidFill>
              <a:srgbClr val="7030A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</xdr:grpSp>
      <xdr:grpSp>
        <xdr:nvGrpSpPr>
          <xdr:cNvPr id="16" name="Groupe 15">
            <a:extLst>
              <a:ext uri="{FF2B5EF4-FFF2-40B4-BE49-F238E27FC236}">
                <a16:creationId xmlns:a16="http://schemas.microsoft.com/office/drawing/2014/main" id="{00000000-0008-0000-0A00-000010000000}"/>
              </a:ext>
            </a:extLst>
          </xdr:cNvPr>
          <xdr:cNvGrpSpPr/>
        </xdr:nvGrpSpPr>
        <xdr:grpSpPr>
          <a:xfrm rot="10800000">
            <a:off x="2075184" y="358292"/>
            <a:ext cx="371476" cy="716585"/>
            <a:chOff x="2075184" y="358292"/>
            <a:chExt cx="313267" cy="626533"/>
          </a:xfrm>
          <a:solidFill>
            <a:schemeClr val="tx1"/>
          </a:solidFill>
        </xdr:grpSpPr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00000000-0008-0000-0A00-000014000000}"/>
                </a:ext>
              </a:extLst>
            </xdr:cNvPr>
            <xdr:cNvSpPr/>
          </xdr:nvSpPr>
          <xdr:spPr>
            <a:xfrm>
              <a:off x="2075184" y="663092"/>
              <a:ext cx="313267" cy="321733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  <xdr:sp macro="" textlink="">
          <xdr:nvSpPr>
            <xdr:cNvPr id="21" name="Triangle rectangle 20">
              <a:extLst>
                <a:ext uri="{FF2B5EF4-FFF2-40B4-BE49-F238E27FC236}">
                  <a16:creationId xmlns:a16="http://schemas.microsoft.com/office/drawing/2014/main" id="{00000000-0008-0000-0A00-000015000000}"/>
                </a:ext>
              </a:extLst>
            </xdr:cNvPr>
            <xdr:cNvSpPr/>
          </xdr:nvSpPr>
          <xdr:spPr>
            <a:xfrm rot="16200000">
              <a:off x="2079418" y="354060"/>
              <a:ext cx="304800" cy="313264"/>
            </a:xfrm>
            <a:prstGeom prst="rtTriangle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</xdr:grpSp>
      <xdr:grpSp>
        <xdr:nvGrpSpPr>
          <xdr:cNvPr id="17" name="Groupe 16">
            <a:extLst>
              <a:ext uri="{FF2B5EF4-FFF2-40B4-BE49-F238E27FC236}">
                <a16:creationId xmlns:a16="http://schemas.microsoft.com/office/drawing/2014/main" id="{00000000-0008-0000-0A00-000011000000}"/>
              </a:ext>
            </a:extLst>
          </xdr:cNvPr>
          <xdr:cNvGrpSpPr/>
        </xdr:nvGrpSpPr>
        <xdr:grpSpPr>
          <a:xfrm>
            <a:off x="663843" y="956961"/>
            <a:ext cx="3315620" cy="684421"/>
            <a:chOff x="663843" y="956961"/>
            <a:chExt cx="3315620" cy="684421"/>
          </a:xfrm>
        </xdr:grpSpPr>
        <xdr:sp macro="" textlink="">
          <xdr:nvSpPr>
            <xdr:cNvPr id="18" name="ZoneTexte 11">
              <a:extLst>
                <a:ext uri="{FF2B5EF4-FFF2-40B4-BE49-F238E27FC236}">
                  <a16:creationId xmlns:a16="http://schemas.microsoft.com/office/drawing/2014/main" id="{00000000-0008-0000-0A00-000012000000}"/>
                </a:ext>
              </a:extLst>
            </xdr:cNvPr>
            <xdr:cNvSpPr txBox="1"/>
          </xdr:nvSpPr>
          <xdr:spPr>
            <a:xfrm>
              <a:off x="1055201" y="956961"/>
              <a:ext cx="2094929" cy="47051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algn="ctr">
                <a:spcAft>
                  <a:spcPts val="0"/>
                </a:spcAft>
              </a:pPr>
              <a:r>
                <a:rPr lang="fr-RE" sz="16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PROGICIEL</a:t>
              </a:r>
              <a:r>
                <a:rPr lang="fr-RE" sz="24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fr-RE" sz="16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CHARLES</a:t>
              </a:r>
              <a:endParaRPr lang="fr-FR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19" name="ZoneTexte 12">
              <a:extLst>
                <a:ext uri="{FF2B5EF4-FFF2-40B4-BE49-F238E27FC236}">
                  <a16:creationId xmlns:a16="http://schemas.microsoft.com/office/drawing/2014/main" id="{00000000-0008-0000-0A00-000013000000}"/>
                </a:ext>
              </a:extLst>
            </xdr:cNvPr>
            <xdr:cNvSpPr txBox="1"/>
          </xdr:nvSpPr>
          <xdr:spPr>
            <a:xfrm>
              <a:off x="663843" y="1293404"/>
              <a:ext cx="3315620" cy="34797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>
                <a:spcAft>
                  <a:spcPts val="0"/>
                </a:spcAft>
              </a:pPr>
              <a:r>
                <a:rPr lang="fr-RE" sz="1600" kern="12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Calcul / Gestion / Suivi financier</a:t>
              </a:r>
              <a:endParaRPr lang="fr-FR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xdr:grpSp>
    </xdr:grpSp>
    <xdr:clientData/>
  </xdr:two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0970" cy="252962"/>
    <xdr:pic>
      <xdr:nvPicPr>
        <xdr:cNvPr id="25" name="Picture 3" descr="graph0003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412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5208385" cy="252962"/>
    <xdr:pic>
      <xdr:nvPicPr>
        <xdr:cNvPr id="27" name="Picture 3" descr="graph0003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4120"/>
          <a:ext cx="5208385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152</xdr:row>
      <xdr:rowOff>146926</xdr:rowOff>
    </xdr:from>
    <xdr:ext cx="7078980" cy="477914"/>
    <xdr:pic>
      <xdr:nvPicPr>
        <xdr:cNvPr id="28" name="Picture 3" descr="graph0003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43406"/>
          <a:ext cx="7078980" cy="477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144</xdr:row>
      <xdr:rowOff>135308</xdr:rowOff>
    </xdr:from>
    <xdr:ext cx="184731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/>
      </xdr:nvSpPr>
      <xdr:spPr>
        <a:xfrm>
          <a:off x="4800386" y="314839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26</xdr:col>
      <xdr:colOff>100059</xdr:colOff>
      <xdr:row>0</xdr:row>
      <xdr:rowOff>23091</xdr:rowOff>
    </xdr:from>
    <xdr:to>
      <xdr:col>26</xdr:col>
      <xdr:colOff>996481</xdr:colOff>
      <xdr:row>2</xdr:row>
      <xdr:rowOff>498153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81759" y="23091"/>
          <a:ext cx="896422" cy="100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134543</xdr:colOff>
      <xdr:row>2</xdr:row>
      <xdr:rowOff>989228</xdr:rowOff>
    </xdr:to>
    <xdr:pic>
      <xdr:nvPicPr>
        <xdr:cNvPr id="36" name="Image 3" descr="400dpiLogo.jpg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65" r="19516" b="7486"/>
        <a:stretch/>
      </xdr:blipFill>
      <xdr:spPr bwMode="auto">
        <a:xfrm>
          <a:off x="0" y="0"/>
          <a:ext cx="2024303" cy="1522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43215" y="69505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26</xdr:col>
      <xdr:colOff>661940</xdr:colOff>
      <xdr:row>46</xdr:row>
      <xdr:rowOff>83629</xdr:rowOff>
    </xdr:to>
    <xdr:pic>
      <xdr:nvPicPr>
        <xdr:cNvPr id="9" name="Picture 3" descr="graph000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1879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815857" y="71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98</xdr:row>
      <xdr:rowOff>153938</xdr:rowOff>
    </xdr:from>
    <xdr:ext cx="7104302" cy="438727"/>
    <xdr:pic>
      <xdr:nvPicPr>
        <xdr:cNvPr id="7" name="Picture 3" descr="graph000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89999"/>
          <a:ext cx="7104302" cy="438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815857" y="71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4800386" y="6840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90</xdr:row>
      <xdr:rowOff>135308</xdr:rowOff>
    </xdr:from>
    <xdr:ext cx="184731" cy="264560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4800386" y="83344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4815857" y="711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16</xdr:col>
      <xdr:colOff>207819</xdr:colOff>
      <xdr:row>108</xdr:row>
      <xdr:rowOff>23091</xdr:rowOff>
    </xdr:from>
    <xdr:to>
      <xdr:col>26</xdr:col>
      <xdr:colOff>1032548</xdr:colOff>
      <xdr:row>116</xdr:row>
      <xdr:rowOff>80424</xdr:rowOff>
    </xdr:to>
    <xdr:grpSp>
      <xdr:nvGrpSpPr>
        <xdr:cNvPr id="27" name="Group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/>
      </xdr:nvGrpSpPr>
      <xdr:grpSpPr>
        <a:xfrm>
          <a:off x="4223559" y="24711660"/>
          <a:ext cx="2790689" cy="0"/>
          <a:chOff x="663843" y="0"/>
          <a:chExt cx="2832675" cy="1636225"/>
        </a:xfrm>
      </xdr:grpSpPr>
      <xdr:grpSp>
        <xdr:nvGrpSpPr>
          <xdr:cNvPr id="28" name="Groupe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GrpSpPr/>
        </xdr:nvGrpSpPr>
        <xdr:grpSpPr>
          <a:xfrm>
            <a:off x="1674990" y="0"/>
            <a:ext cx="371476" cy="716585"/>
            <a:chOff x="1674990" y="0"/>
            <a:chExt cx="313267" cy="626533"/>
          </a:xfrm>
        </xdr:grpSpPr>
        <xdr:sp macro="" textlink="">
          <xdr:nvSpPr>
            <xdr:cNvPr id="35" name="Rectangle 34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SpPr/>
          </xdr:nvSpPr>
          <xdr:spPr>
            <a:xfrm>
              <a:off x="1674990" y="304800"/>
              <a:ext cx="313267" cy="321733"/>
            </a:xfrm>
            <a:prstGeom prst="rect">
              <a:avLst/>
            </a:prstGeom>
            <a:solidFill>
              <a:srgbClr val="7030A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  <xdr:sp macro="" textlink="">
          <xdr:nvSpPr>
            <xdr:cNvPr id="36" name="Triangle rectangle 35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SpPr/>
          </xdr:nvSpPr>
          <xdr:spPr>
            <a:xfrm rot="16200000">
              <a:off x="1679224" y="-4232"/>
              <a:ext cx="304800" cy="313264"/>
            </a:xfrm>
            <a:prstGeom prst="rtTriangle">
              <a:avLst/>
            </a:prstGeom>
            <a:solidFill>
              <a:srgbClr val="7030A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</xdr:grpSp>
      <xdr:grpSp>
        <xdr:nvGrpSpPr>
          <xdr:cNvPr id="29" name="Groupe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GrpSpPr/>
        </xdr:nvGrpSpPr>
        <xdr:grpSpPr>
          <a:xfrm rot="10800000">
            <a:off x="2075184" y="358292"/>
            <a:ext cx="371476" cy="716585"/>
            <a:chOff x="2075184" y="358292"/>
            <a:chExt cx="313267" cy="626533"/>
          </a:xfrm>
          <a:solidFill>
            <a:schemeClr val="tx1"/>
          </a:solidFill>
        </xdr:grpSpPr>
        <xdr:sp macro="" textlink="">
          <xdr:nvSpPr>
            <xdr:cNvPr id="33" name="Rectangle 32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/>
          </xdr:nvSpPr>
          <xdr:spPr>
            <a:xfrm>
              <a:off x="2075184" y="663092"/>
              <a:ext cx="313267" cy="321733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  <xdr:sp macro="" textlink="">
          <xdr:nvSpPr>
            <xdr:cNvPr id="34" name="Triangle rectangle 33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SpPr/>
          </xdr:nvSpPr>
          <xdr:spPr>
            <a:xfrm rot="16200000">
              <a:off x="2079418" y="354060"/>
              <a:ext cx="304800" cy="313264"/>
            </a:xfrm>
            <a:prstGeom prst="rtTriangle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</xdr:grpSp>
      <xdr:grpSp>
        <xdr:nvGrpSpPr>
          <xdr:cNvPr id="30" name="Groupe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GrpSpPr/>
        </xdr:nvGrpSpPr>
        <xdr:grpSpPr>
          <a:xfrm>
            <a:off x="663843" y="956961"/>
            <a:ext cx="2832675" cy="679264"/>
            <a:chOff x="663843" y="956961"/>
            <a:chExt cx="2832675" cy="679264"/>
          </a:xfrm>
        </xdr:grpSpPr>
        <xdr:sp macro="" textlink="">
          <xdr:nvSpPr>
            <xdr:cNvPr id="31" name="ZoneTexte 11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 txBox="1"/>
          </xdr:nvSpPr>
          <xdr:spPr>
            <a:xfrm>
              <a:off x="1055201" y="956961"/>
              <a:ext cx="2094929" cy="47051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algn="ctr">
                <a:spcAft>
                  <a:spcPts val="0"/>
                </a:spcAft>
              </a:pPr>
              <a:r>
                <a:rPr lang="fr-RE" sz="16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PROGICIEL</a:t>
              </a:r>
              <a:r>
                <a:rPr lang="fr-RE" sz="24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fr-RE" sz="16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CHARLES</a:t>
              </a:r>
              <a:endParaRPr lang="fr-FR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32" name="ZoneTexte 12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SpPr txBox="1"/>
          </xdr:nvSpPr>
          <xdr:spPr>
            <a:xfrm>
              <a:off x="663843" y="1293404"/>
              <a:ext cx="2832675" cy="34282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>
                <a:spcAft>
                  <a:spcPts val="0"/>
                </a:spcAft>
              </a:pPr>
              <a:r>
                <a:rPr lang="fr-RE" sz="1600" kern="12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Calcul / Gestion / Suivi financier</a:t>
              </a:r>
              <a:endParaRPr lang="fr-FR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xdr:grpSp>
    </xdr:grpSp>
    <xdr:clientData/>
  </xdr:two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4815857" y="18584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4815857" y="18584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144</xdr:row>
      <xdr:rowOff>135308</xdr:rowOff>
    </xdr:from>
    <xdr:ext cx="184731" cy="264560"/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4815857" y="2009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4815857" y="18584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26</xdr:col>
      <xdr:colOff>100059</xdr:colOff>
      <xdr:row>0</xdr:row>
      <xdr:rowOff>23091</xdr:rowOff>
    </xdr:from>
    <xdr:to>
      <xdr:col>26</xdr:col>
      <xdr:colOff>996481</xdr:colOff>
      <xdr:row>2</xdr:row>
      <xdr:rowOff>498153</xdr:rowOff>
    </xdr:to>
    <xdr:pic>
      <xdr:nvPicPr>
        <xdr:cNvPr id="45" name="Imag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4423" y="23091"/>
          <a:ext cx="896422" cy="1010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12</xdr:col>
      <xdr:colOff>68581</xdr:colOff>
      <xdr:row>2</xdr:row>
      <xdr:rowOff>989228</xdr:rowOff>
    </xdr:to>
    <xdr:pic>
      <xdr:nvPicPr>
        <xdr:cNvPr id="53" name="Image 3" descr="400dpiLogo.jpg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65" r="19516" b="7486"/>
        <a:stretch/>
      </xdr:blipFill>
      <xdr:spPr bwMode="auto">
        <a:xfrm>
          <a:off x="1" y="0"/>
          <a:ext cx="1958340" cy="1522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800386" y="6840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21</xdr:col>
      <xdr:colOff>228446</xdr:colOff>
      <xdr:row>46</xdr:row>
      <xdr:rowOff>83629</xdr:rowOff>
    </xdr:to>
    <xdr:pic>
      <xdr:nvPicPr>
        <xdr:cNvPr id="4" name="Picture 3" descr="graph000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4560"/>
          <a:ext cx="665210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800386" y="6840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26</xdr:col>
      <xdr:colOff>746606</xdr:colOff>
      <xdr:row>46</xdr:row>
      <xdr:rowOff>83629</xdr:rowOff>
    </xdr:to>
    <xdr:pic>
      <xdr:nvPicPr>
        <xdr:cNvPr id="7" name="Picture 3" descr="graph000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4560"/>
          <a:ext cx="665210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800386" y="7084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26</xdr:col>
      <xdr:colOff>746606</xdr:colOff>
      <xdr:row>46</xdr:row>
      <xdr:rowOff>83629</xdr:rowOff>
    </xdr:to>
    <xdr:pic>
      <xdr:nvPicPr>
        <xdr:cNvPr id="10" name="Picture 3" descr="graph000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"/>
          <a:ext cx="665210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7063740" cy="434340"/>
    <xdr:pic>
      <xdr:nvPicPr>
        <xdr:cNvPr id="12" name="Picture 3" descr="graph000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5060"/>
          <a:ext cx="706374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0970" cy="252962"/>
    <xdr:pic>
      <xdr:nvPicPr>
        <xdr:cNvPr id="14" name="Picture 3" descr="graph000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412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90</xdr:row>
      <xdr:rowOff>135308</xdr:rowOff>
    </xdr:from>
    <xdr:ext cx="184731" cy="264560"/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4800386" y="1995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7040880" cy="487680"/>
    <xdr:pic>
      <xdr:nvPicPr>
        <xdr:cNvPr id="31" name="Picture 3" descr="graph0003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77480"/>
          <a:ext cx="70408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144</xdr:row>
      <xdr:rowOff>135308</xdr:rowOff>
    </xdr:from>
    <xdr:ext cx="184731" cy="264560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4800386" y="314839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26</xdr:col>
      <xdr:colOff>100059</xdr:colOff>
      <xdr:row>0</xdr:row>
      <xdr:rowOff>23091</xdr:rowOff>
    </xdr:from>
    <xdr:to>
      <xdr:col>26</xdr:col>
      <xdr:colOff>996481</xdr:colOff>
      <xdr:row>2</xdr:row>
      <xdr:rowOff>601980</xdr:rowOff>
    </xdr:to>
    <xdr:pic>
      <xdr:nvPicPr>
        <xdr:cNvPr id="47" name="Image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04619" y="23091"/>
          <a:ext cx="896422" cy="1112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134543</xdr:colOff>
      <xdr:row>3</xdr:row>
      <xdr:rowOff>22860</xdr:rowOff>
    </xdr:to>
    <xdr:pic>
      <xdr:nvPicPr>
        <xdr:cNvPr id="48" name="Image 3" descr="400dpiLogo.jpg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65" r="19516" b="7486"/>
        <a:stretch/>
      </xdr:blipFill>
      <xdr:spPr bwMode="auto">
        <a:xfrm>
          <a:off x="0" y="0"/>
          <a:ext cx="2024303" cy="154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800386" y="6840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90</xdr:row>
      <xdr:rowOff>135308</xdr:rowOff>
    </xdr:from>
    <xdr:ext cx="184731" cy="26456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4800386" y="1995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144</xdr:row>
      <xdr:rowOff>135308</xdr:rowOff>
    </xdr:from>
    <xdr:ext cx="184731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4800386" y="314839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4800386" y="7084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21</xdr:col>
      <xdr:colOff>228446</xdr:colOff>
      <xdr:row>46</xdr:row>
      <xdr:rowOff>83629</xdr:rowOff>
    </xdr:to>
    <xdr:pic>
      <xdr:nvPicPr>
        <xdr:cNvPr id="32" name="Picture 3" descr="graph0003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"/>
          <a:ext cx="518906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4800386" y="7084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26</xdr:col>
      <xdr:colOff>746606</xdr:colOff>
      <xdr:row>46</xdr:row>
      <xdr:rowOff>83629</xdr:rowOff>
    </xdr:to>
    <xdr:pic>
      <xdr:nvPicPr>
        <xdr:cNvPr id="34" name="Picture 3" descr="graph000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"/>
          <a:ext cx="665210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4800386" y="7084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26</xdr:col>
      <xdr:colOff>746606</xdr:colOff>
      <xdr:row>46</xdr:row>
      <xdr:rowOff>83629</xdr:rowOff>
    </xdr:to>
    <xdr:pic>
      <xdr:nvPicPr>
        <xdr:cNvPr id="37" name="Picture 3" descr="graph000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"/>
          <a:ext cx="665210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7063740" cy="434340"/>
    <xdr:pic>
      <xdr:nvPicPr>
        <xdr:cNvPr id="39" name="Picture 3" descr="graph000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5060"/>
          <a:ext cx="706374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480038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0970" cy="252962"/>
    <xdr:pic>
      <xdr:nvPicPr>
        <xdr:cNvPr id="41" name="Picture 3" descr="graph0003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7748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90</xdr:row>
      <xdr:rowOff>135308</xdr:rowOff>
    </xdr:from>
    <xdr:ext cx="184731" cy="264560"/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4800386" y="1995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55" name="ZoneTexte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480038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7040880" cy="487680"/>
    <xdr:pic>
      <xdr:nvPicPr>
        <xdr:cNvPr id="56" name="Picture 3" descr="graph0003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77480"/>
          <a:ext cx="70408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57" name="ZoneTexte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480038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144</xdr:row>
      <xdr:rowOff>135308</xdr:rowOff>
    </xdr:from>
    <xdr:ext cx="184731" cy="264560"/>
    <xdr:sp macro="" textlink="">
      <xdr:nvSpPr>
        <xdr:cNvPr id="58" name="ZoneTexte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4800386" y="31697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480038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26</xdr:col>
      <xdr:colOff>100059</xdr:colOff>
      <xdr:row>0</xdr:row>
      <xdr:rowOff>23091</xdr:rowOff>
    </xdr:from>
    <xdr:to>
      <xdr:col>26</xdr:col>
      <xdr:colOff>996481</xdr:colOff>
      <xdr:row>2</xdr:row>
      <xdr:rowOff>498153</xdr:rowOff>
    </xdr:to>
    <xdr:pic>
      <xdr:nvPicPr>
        <xdr:cNvPr id="61" name="Image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04619" y="23091"/>
          <a:ext cx="896422" cy="100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134543</xdr:colOff>
      <xdr:row>3</xdr:row>
      <xdr:rowOff>22860</xdr:rowOff>
    </xdr:to>
    <xdr:pic>
      <xdr:nvPicPr>
        <xdr:cNvPr id="64" name="Image 3" descr="400dpiLogo.jpg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65" r="19516" b="7486"/>
        <a:stretch/>
      </xdr:blipFill>
      <xdr:spPr bwMode="auto">
        <a:xfrm>
          <a:off x="0" y="0"/>
          <a:ext cx="2024303" cy="154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800386" y="6840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90</xdr:row>
      <xdr:rowOff>135308</xdr:rowOff>
    </xdr:from>
    <xdr:ext cx="184731" cy="26456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4800386" y="1995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144</xdr:row>
      <xdr:rowOff>135308</xdr:rowOff>
    </xdr:from>
    <xdr:ext cx="184731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4800386" y="314839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4800386" y="7084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480038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90</xdr:row>
      <xdr:rowOff>135308</xdr:rowOff>
    </xdr:from>
    <xdr:ext cx="184731" cy="264560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4800386" y="1995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480038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480038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144</xdr:row>
      <xdr:rowOff>135308</xdr:rowOff>
    </xdr:from>
    <xdr:ext cx="184731" cy="264560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4800386" y="31697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480038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4800386" y="7084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21</xdr:col>
      <xdr:colOff>228446</xdr:colOff>
      <xdr:row>46</xdr:row>
      <xdr:rowOff>83629</xdr:rowOff>
    </xdr:to>
    <xdr:pic>
      <xdr:nvPicPr>
        <xdr:cNvPr id="42" name="Picture 3" descr="graph0003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"/>
          <a:ext cx="518906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4800386" y="7084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26</xdr:col>
      <xdr:colOff>746606</xdr:colOff>
      <xdr:row>46</xdr:row>
      <xdr:rowOff>83629</xdr:rowOff>
    </xdr:to>
    <xdr:pic>
      <xdr:nvPicPr>
        <xdr:cNvPr id="44" name="Picture 3" descr="graph000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"/>
          <a:ext cx="665210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4800386" y="7084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26</xdr:col>
      <xdr:colOff>746606</xdr:colOff>
      <xdr:row>46</xdr:row>
      <xdr:rowOff>83629</xdr:rowOff>
    </xdr:to>
    <xdr:pic>
      <xdr:nvPicPr>
        <xdr:cNvPr id="47" name="Picture 3" descr="graph000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"/>
          <a:ext cx="665210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7063740" cy="434340"/>
    <xdr:pic>
      <xdr:nvPicPr>
        <xdr:cNvPr id="49" name="Picture 3" descr="graph0003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5060"/>
          <a:ext cx="706374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50" name="ZoneTexte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480038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0970" cy="252962"/>
    <xdr:pic>
      <xdr:nvPicPr>
        <xdr:cNvPr id="51" name="Picture 3" descr="graph0003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7748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52" name="ZoneTexte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90</xdr:row>
      <xdr:rowOff>135308</xdr:rowOff>
    </xdr:from>
    <xdr:ext cx="184731" cy="264560"/>
    <xdr:sp macro="" textlink="">
      <xdr:nvSpPr>
        <xdr:cNvPr id="53" name="ZoneTexte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4800386" y="1995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54" name="ZoneTexte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65" name="ZoneTexte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480038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7040880" cy="487680"/>
    <xdr:pic>
      <xdr:nvPicPr>
        <xdr:cNvPr id="66" name="Picture 3" descr="graph0003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77480"/>
          <a:ext cx="70408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67" name="ZoneTexte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480038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144</xdr:row>
      <xdr:rowOff>135308</xdr:rowOff>
    </xdr:from>
    <xdr:ext cx="184731" cy="264560"/>
    <xdr:sp macro="" textlink="">
      <xdr:nvSpPr>
        <xdr:cNvPr id="68" name="ZoneTexte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4800386" y="31697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69" name="ZoneTexte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480038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26</xdr:col>
      <xdr:colOff>100059</xdr:colOff>
      <xdr:row>0</xdr:row>
      <xdr:rowOff>23091</xdr:rowOff>
    </xdr:from>
    <xdr:to>
      <xdr:col>26</xdr:col>
      <xdr:colOff>996481</xdr:colOff>
      <xdr:row>2</xdr:row>
      <xdr:rowOff>498153</xdr:rowOff>
    </xdr:to>
    <xdr:pic>
      <xdr:nvPicPr>
        <xdr:cNvPr id="70" name="Image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81759" y="23091"/>
          <a:ext cx="896422" cy="100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134543</xdr:colOff>
      <xdr:row>2</xdr:row>
      <xdr:rowOff>989228</xdr:rowOff>
    </xdr:to>
    <xdr:pic>
      <xdr:nvPicPr>
        <xdr:cNvPr id="74" name="Image 3" descr="400dpiLogo.jpg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65" r="19516" b="7486"/>
        <a:stretch/>
      </xdr:blipFill>
      <xdr:spPr bwMode="auto">
        <a:xfrm>
          <a:off x="0" y="0"/>
          <a:ext cx="2024303" cy="1522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800386" y="6840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90</xdr:row>
      <xdr:rowOff>135308</xdr:rowOff>
    </xdr:from>
    <xdr:ext cx="184731" cy="26456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386" y="1995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16</xdr:col>
      <xdr:colOff>207819</xdr:colOff>
      <xdr:row>108</xdr:row>
      <xdr:rowOff>23091</xdr:rowOff>
    </xdr:from>
    <xdr:to>
      <xdr:col>27</xdr:col>
      <xdr:colOff>60960</xdr:colOff>
      <xdr:row>116</xdr:row>
      <xdr:rowOff>85504</xdr:rowOff>
    </xdr:to>
    <xdr:grpSp>
      <xdr:nvGrpSpPr>
        <xdr:cNvPr id="14" name="Group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pSpPr/>
      </xdr:nvGrpSpPr>
      <xdr:grpSpPr>
        <a:xfrm>
          <a:off x="4147359" y="24970971"/>
          <a:ext cx="2893521" cy="1616893"/>
          <a:chOff x="663843" y="0"/>
          <a:chExt cx="3114026" cy="1641382"/>
        </a:xfrm>
      </xdr:grpSpPr>
      <xdr:grpSp>
        <xdr:nvGrpSpPr>
          <xdr:cNvPr id="15" name="Groupe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GrpSpPr/>
        </xdr:nvGrpSpPr>
        <xdr:grpSpPr>
          <a:xfrm>
            <a:off x="1674990" y="0"/>
            <a:ext cx="371476" cy="716585"/>
            <a:chOff x="1674990" y="0"/>
            <a:chExt cx="313267" cy="626533"/>
          </a:xfrm>
        </xdr:grpSpPr>
        <xdr:sp macro="" textlink="">
          <xdr:nvSpPr>
            <xdr:cNvPr id="22" name="Rectangle 21"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SpPr/>
          </xdr:nvSpPr>
          <xdr:spPr>
            <a:xfrm>
              <a:off x="1674990" y="304800"/>
              <a:ext cx="313267" cy="321733"/>
            </a:xfrm>
            <a:prstGeom prst="rect">
              <a:avLst/>
            </a:prstGeom>
            <a:solidFill>
              <a:srgbClr val="7030A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  <xdr:sp macro="" textlink="">
          <xdr:nvSpPr>
            <xdr:cNvPr id="23" name="Triangle rectangle 22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SpPr/>
          </xdr:nvSpPr>
          <xdr:spPr>
            <a:xfrm rot="16200000">
              <a:off x="1679224" y="-4232"/>
              <a:ext cx="304800" cy="313264"/>
            </a:xfrm>
            <a:prstGeom prst="rtTriangle">
              <a:avLst/>
            </a:prstGeom>
            <a:solidFill>
              <a:srgbClr val="7030A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</xdr:grpSp>
      <xdr:grpSp>
        <xdr:nvGrpSpPr>
          <xdr:cNvPr id="16" name="Groupe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GrpSpPr/>
        </xdr:nvGrpSpPr>
        <xdr:grpSpPr>
          <a:xfrm rot="10800000">
            <a:off x="2075184" y="358292"/>
            <a:ext cx="371476" cy="716585"/>
            <a:chOff x="2075184" y="358292"/>
            <a:chExt cx="313267" cy="626533"/>
          </a:xfrm>
          <a:solidFill>
            <a:schemeClr val="tx1"/>
          </a:solidFill>
        </xdr:grpSpPr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SpPr/>
          </xdr:nvSpPr>
          <xdr:spPr>
            <a:xfrm>
              <a:off x="2075184" y="663092"/>
              <a:ext cx="313267" cy="321733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  <xdr:sp macro="" textlink="">
          <xdr:nvSpPr>
            <xdr:cNvPr id="21" name="Triangle rectangle 20"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SpPr/>
          </xdr:nvSpPr>
          <xdr:spPr>
            <a:xfrm rot="16200000">
              <a:off x="2079418" y="354060"/>
              <a:ext cx="304800" cy="313264"/>
            </a:xfrm>
            <a:prstGeom prst="rtTriangle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</xdr:grpSp>
      <xdr:grpSp>
        <xdr:nvGrpSpPr>
          <xdr:cNvPr id="17" name="Groupe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GrpSpPr/>
        </xdr:nvGrpSpPr>
        <xdr:grpSpPr>
          <a:xfrm>
            <a:off x="663843" y="956961"/>
            <a:ext cx="3114026" cy="684421"/>
            <a:chOff x="663843" y="956961"/>
            <a:chExt cx="3114026" cy="684421"/>
          </a:xfrm>
        </xdr:grpSpPr>
        <xdr:sp macro="" textlink="">
          <xdr:nvSpPr>
            <xdr:cNvPr id="18" name="ZoneTexte 11"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SpPr txBox="1"/>
          </xdr:nvSpPr>
          <xdr:spPr>
            <a:xfrm>
              <a:off x="1055201" y="956961"/>
              <a:ext cx="2094929" cy="47051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algn="ctr">
                <a:spcAft>
                  <a:spcPts val="0"/>
                </a:spcAft>
              </a:pPr>
              <a:r>
                <a:rPr lang="fr-RE" sz="16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PROGICIEL</a:t>
              </a:r>
              <a:r>
                <a:rPr lang="fr-RE" sz="24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fr-RE" sz="16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CHARLES</a:t>
              </a:r>
              <a:endParaRPr lang="fr-FR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19" name="ZoneTexte 12"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SpPr txBox="1"/>
          </xdr:nvSpPr>
          <xdr:spPr>
            <a:xfrm>
              <a:off x="663843" y="1293404"/>
              <a:ext cx="3114026" cy="34797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>
                <a:spcAft>
                  <a:spcPts val="0"/>
                </a:spcAft>
              </a:pPr>
              <a:r>
                <a:rPr lang="fr-RE" sz="1600" kern="12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Calcul / Gestion / Suivi financier</a:t>
              </a:r>
              <a:endParaRPr lang="fr-FR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xdr:grpSp>
    </xdr:grpSp>
    <xdr:clientData/>
  </xdr:two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144</xdr:row>
      <xdr:rowOff>135308</xdr:rowOff>
    </xdr:from>
    <xdr:ext cx="184731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4800386" y="314839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4861346" y="7084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486134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486134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486134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90</xdr:row>
      <xdr:rowOff>135308</xdr:rowOff>
    </xdr:from>
    <xdr:ext cx="184731" cy="264560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/>
      </xdr:nvSpPr>
      <xdr:spPr>
        <a:xfrm>
          <a:off x="4861346" y="1995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486134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486134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486134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144</xdr:row>
      <xdr:rowOff>135308</xdr:rowOff>
    </xdr:from>
    <xdr:ext cx="184731" cy="264560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4861346" y="31697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486134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4861346" y="7084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486134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486134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486134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90</xdr:row>
      <xdr:rowOff>135308</xdr:rowOff>
    </xdr:from>
    <xdr:ext cx="184731" cy="264560"/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4861346" y="1995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486134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486134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486134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144</xdr:row>
      <xdr:rowOff>135308</xdr:rowOff>
    </xdr:from>
    <xdr:ext cx="184731" cy="264560"/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4861346" y="31697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50" name="ZoneTexte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/>
      </xdr:nvSpPr>
      <xdr:spPr>
        <a:xfrm>
          <a:off x="486134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4861346" y="7084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21</xdr:col>
      <xdr:colOff>228446</xdr:colOff>
      <xdr:row>46</xdr:row>
      <xdr:rowOff>83629</xdr:rowOff>
    </xdr:to>
    <xdr:pic>
      <xdr:nvPicPr>
        <xdr:cNvPr id="52" name="Picture 3" descr="graph0003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"/>
          <a:ext cx="518906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53" name="ZoneTexte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4861346" y="7084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26</xdr:col>
      <xdr:colOff>746606</xdr:colOff>
      <xdr:row>46</xdr:row>
      <xdr:rowOff>83629</xdr:rowOff>
    </xdr:to>
    <xdr:pic>
      <xdr:nvPicPr>
        <xdr:cNvPr id="54" name="Picture 3" descr="graph000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"/>
          <a:ext cx="665210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56" name="ZoneTexte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4861346" y="7084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26</xdr:col>
      <xdr:colOff>746606</xdr:colOff>
      <xdr:row>46</xdr:row>
      <xdr:rowOff>83629</xdr:rowOff>
    </xdr:to>
    <xdr:pic>
      <xdr:nvPicPr>
        <xdr:cNvPr id="57" name="Picture 3" descr="graph0003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"/>
          <a:ext cx="665210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58" name="ZoneTexte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486134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7063740" cy="434340"/>
    <xdr:pic>
      <xdr:nvPicPr>
        <xdr:cNvPr id="59" name="Picture 3" descr="graph0003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5060"/>
          <a:ext cx="706374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60" name="ZoneTexte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486134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0970" cy="252962"/>
    <xdr:pic>
      <xdr:nvPicPr>
        <xdr:cNvPr id="61" name="Picture 3" descr="graph0003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7748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62" name="ZoneTexte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486134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90</xdr:row>
      <xdr:rowOff>135308</xdr:rowOff>
    </xdr:from>
    <xdr:ext cx="184731" cy="264560"/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>
          <a:off x="4861346" y="1995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64" name="ZoneTexte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486134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75" name="ZoneTexte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/>
      </xdr:nvSpPr>
      <xdr:spPr>
        <a:xfrm>
          <a:off x="486134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7040880" cy="487680"/>
    <xdr:pic>
      <xdr:nvPicPr>
        <xdr:cNvPr id="76" name="Picture 3" descr="graph0003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77480"/>
          <a:ext cx="70408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77" name="ZoneTexte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/>
      </xdr:nvSpPr>
      <xdr:spPr>
        <a:xfrm>
          <a:off x="486134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144</xdr:row>
      <xdr:rowOff>135308</xdr:rowOff>
    </xdr:from>
    <xdr:ext cx="184731" cy="264560"/>
    <xdr:sp macro="" textlink="">
      <xdr:nvSpPr>
        <xdr:cNvPr id="78" name="ZoneTexte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/>
      </xdr:nvSpPr>
      <xdr:spPr>
        <a:xfrm>
          <a:off x="4861346" y="31697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79" name="ZoneTexte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/>
      </xdr:nvSpPr>
      <xdr:spPr>
        <a:xfrm>
          <a:off x="4861346" y="3020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26</xdr:col>
      <xdr:colOff>100059</xdr:colOff>
      <xdr:row>0</xdr:row>
      <xdr:rowOff>23091</xdr:rowOff>
    </xdr:from>
    <xdr:to>
      <xdr:col>26</xdr:col>
      <xdr:colOff>996481</xdr:colOff>
      <xdr:row>2</xdr:row>
      <xdr:rowOff>498153</xdr:rowOff>
    </xdr:to>
    <xdr:pic>
      <xdr:nvPicPr>
        <xdr:cNvPr id="65" name="Image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81759" y="23091"/>
          <a:ext cx="896422" cy="100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134543</xdr:colOff>
      <xdr:row>2</xdr:row>
      <xdr:rowOff>989228</xdr:rowOff>
    </xdr:to>
    <xdr:pic>
      <xdr:nvPicPr>
        <xdr:cNvPr id="66" name="Image 3" descr="400dpiLogo.jpg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65" r="19516" b="7486"/>
        <a:stretch/>
      </xdr:blipFill>
      <xdr:spPr bwMode="auto">
        <a:xfrm>
          <a:off x="0" y="0"/>
          <a:ext cx="2024303" cy="1522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800386" y="6840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21</xdr:col>
      <xdr:colOff>228446</xdr:colOff>
      <xdr:row>46</xdr:row>
      <xdr:rowOff>83629</xdr:rowOff>
    </xdr:to>
    <xdr:pic>
      <xdr:nvPicPr>
        <xdr:cNvPr id="4" name="Picture 3" descr="graph000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4560"/>
          <a:ext cx="665210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6680970" cy="252962"/>
    <xdr:pic>
      <xdr:nvPicPr>
        <xdr:cNvPr id="6" name="Picture 3" descr="graph0003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506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0970" cy="252962"/>
    <xdr:pic>
      <xdr:nvPicPr>
        <xdr:cNvPr id="8" name="Picture 3" descr="graph000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412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99</xdr:row>
      <xdr:rowOff>0</xdr:rowOff>
    </xdr:from>
    <xdr:to>
      <xdr:col>21</xdr:col>
      <xdr:colOff>228446</xdr:colOff>
      <xdr:row>100</xdr:row>
      <xdr:rowOff>83629</xdr:rowOff>
    </xdr:to>
    <xdr:pic>
      <xdr:nvPicPr>
        <xdr:cNvPr id="10" name="Picture 3" descr="graph0003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5060"/>
          <a:ext cx="518906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98</xdr:row>
      <xdr:rowOff>146926</xdr:rowOff>
    </xdr:from>
    <xdr:to>
      <xdr:col>26</xdr:col>
      <xdr:colOff>1021080</xdr:colOff>
      <xdr:row>100</xdr:row>
      <xdr:rowOff>205740</xdr:rowOff>
    </xdr:to>
    <xdr:pic>
      <xdr:nvPicPr>
        <xdr:cNvPr id="11" name="Picture 3" descr="graph0003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85746"/>
          <a:ext cx="6926580" cy="378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90</xdr:row>
      <xdr:rowOff>135308</xdr:rowOff>
    </xdr:from>
    <xdr:ext cx="184731" cy="26456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4800386" y="1995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16</xdr:col>
      <xdr:colOff>207819</xdr:colOff>
      <xdr:row>108</xdr:row>
      <xdr:rowOff>23091</xdr:rowOff>
    </xdr:from>
    <xdr:to>
      <xdr:col>30</xdr:col>
      <xdr:colOff>106680</xdr:colOff>
      <xdr:row>116</xdr:row>
      <xdr:rowOff>85504</xdr:rowOff>
    </xdr:to>
    <xdr:grpSp>
      <xdr:nvGrpSpPr>
        <xdr:cNvPr id="14" name="Group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pSpPr/>
      </xdr:nvGrpSpPr>
      <xdr:grpSpPr>
        <a:xfrm>
          <a:off x="4147359" y="24970971"/>
          <a:ext cx="3076401" cy="1616893"/>
          <a:chOff x="663843" y="0"/>
          <a:chExt cx="3256822" cy="1641382"/>
        </a:xfrm>
      </xdr:grpSpPr>
      <xdr:grpSp>
        <xdr:nvGrpSpPr>
          <xdr:cNvPr id="15" name="Groupe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GrpSpPr/>
        </xdr:nvGrpSpPr>
        <xdr:grpSpPr>
          <a:xfrm>
            <a:off x="1674990" y="0"/>
            <a:ext cx="371476" cy="716585"/>
            <a:chOff x="1674990" y="0"/>
            <a:chExt cx="313267" cy="626533"/>
          </a:xfrm>
        </xdr:grpSpPr>
        <xdr:sp macro="" textlink="">
          <xdr:nvSpPr>
            <xdr:cNvPr id="22" name="Rectangle 21">
              <a:extLst>
                <a:ext uri="{FF2B5EF4-FFF2-40B4-BE49-F238E27FC236}">
                  <a16:creationId xmlns:a16="http://schemas.microsoft.com/office/drawing/2014/main" id="{00000000-0008-0000-0600-000016000000}"/>
                </a:ext>
              </a:extLst>
            </xdr:cNvPr>
            <xdr:cNvSpPr/>
          </xdr:nvSpPr>
          <xdr:spPr>
            <a:xfrm>
              <a:off x="1674990" y="304800"/>
              <a:ext cx="313267" cy="321733"/>
            </a:xfrm>
            <a:prstGeom prst="rect">
              <a:avLst/>
            </a:prstGeom>
            <a:solidFill>
              <a:srgbClr val="7030A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  <xdr:sp macro="" textlink="">
          <xdr:nvSpPr>
            <xdr:cNvPr id="23" name="Triangle rectangle 22">
              <a:extLst>
                <a:ext uri="{FF2B5EF4-FFF2-40B4-BE49-F238E27FC236}">
                  <a16:creationId xmlns:a16="http://schemas.microsoft.com/office/drawing/2014/main" id="{00000000-0008-0000-0600-000017000000}"/>
                </a:ext>
              </a:extLst>
            </xdr:cNvPr>
            <xdr:cNvSpPr/>
          </xdr:nvSpPr>
          <xdr:spPr>
            <a:xfrm rot="16200000">
              <a:off x="1679224" y="-4232"/>
              <a:ext cx="304800" cy="313264"/>
            </a:xfrm>
            <a:prstGeom prst="rtTriangle">
              <a:avLst/>
            </a:prstGeom>
            <a:solidFill>
              <a:srgbClr val="7030A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</xdr:grpSp>
      <xdr:grpSp>
        <xdr:nvGrpSpPr>
          <xdr:cNvPr id="16" name="Groupe 15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GrpSpPr/>
        </xdr:nvGrpSpPr>
        <xdr:grpSpPr>
          <a:xfrm rot="10800000">
            <a:off x="2075184" y="358292"/>
            <a:ext cx="371476" cy="716585"/>
            <a:chOff x="2075184" y="358292"/>
            <a:chExt cx="313267" cy="626533"/>
          </a:xfrm>
          <a:solidFill>
            <a:schemeClr val="tx1"/>
          </a:solidFill>
        </xdr:grpSpPr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00000000-0008-0000-0600-000014000000}"/>
                </a:ext>
              </a:extLst>
            </xdr:cNvPr>
            <xdr:cNvSpPr/>
          </xdr:nvSpPr>
          <xdr:spPr>
            <a:xfrm>
              <a:off x="2075184" y="663092"/>
              <a:ext cx="313267" cy="321733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  <xdr:sp macro="" textlink="">
          <xdr:nvSpPr>
            <xdr:cNvPr id="21" name="Triangle rectangle 20">
              <a:extLst>
                <a:ext uri="{FF2B5EF4-FFF2-40B4-BE49-F238E27FC236}">
                  <a16:creationId xmlns:a16="http://schemas.microsoft.com/office/drawing/2014/main" id="{00000000-0008-0000-0600-000015000000}"/>
                </a:ext>
              </a:extLst>
            </xdr:cNvPr>
            <xdr:cNvSpPr/>
          </xdr:nvSpPr>
          <xdr:spPr>
            <a:xfrm rot="16200000">
              <a:off x="2079418" y="354060"/>
              <a:ext cx="304800" cy="313264"/>
            </a:xfrm>
            <a:prstGeom prst="rtTriangle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</xdr:grpSp>
      <xdr:grpSp>
        <xdr:nvGrpSpPr>
          <xdr:cNvPr id="17" name="Groupe 16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GrpSpPr/>
        </xdr:nvGrpSpPr>
        <xdr:grpSpPr>
          <a:xfrm>
            <a:off x="663843" y="956961"/>
            <a:ext cx="3256822" cy="684421"/>
            <a:chOff x="663843" y="956961"/>
            <a:chExt cx="3256822" cy="684421"/>
          </a:xfrm>
        </xdr:grpSpPr>
        <xdr:sp macro="" textlink="">
          <xdr:nvSpPr>
            <xdr:cNvPr id="18" name="ZoneTexte 11">
              <a:extLst>
                <a:ext uri="{FF2B5EF4-FFF2-40B4-BE49-F238E27FC236}">
                  <a16:creationId xmlns:a16="http://schemas.microsoft.com/office/drawing/2014/main" id="{00000000-0008-0000-0600-000012000000}"/>
                </a:ext>
              </a:extLst>
            </xdr:cNvPr>
            <xdr:cNvSpPr txBox="1"/>
          </xdr:nvSpPr>
          <xdr:spPr>
            <a:xfrm>
              <a:off x="1055201" y="956961"/>
              <a:ext cx="2094929" cy="47051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algn="ctr">
                <a:spcAft>
                  <a:spcPts val="0"/>
                </a:spcAft>
              </a:pPr>
              <a:r>
                <a:rPr lang="fr-RE" sz="16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PROGICIEL</a:t>
              </a:r>
              <a:r>
                <a:rPr lang="fr-RE" sz="24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fr-RE" sz="16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CHARLES</a:t>
              </a:r>
              <a:endParaRPr lang="fr-FR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19" name="ZoneTexte 12">
              <a:extLst>
                <a:ext uri="{FF2B5EF4-FFF2-40B4-BE49-F238E27FC236}">
                  <a16:creationId xmlns:a16="http://schemas.microsoft.com/office/drawing/2014/main" id="{00000000-0008-0000-0600-000013000000}"/>
                </a:ext>
              </a:extLst>
            </xdr:cNvPr>
            <xdr:cNvSpPr txBox="1"/>
          </xdr:nvSpPr>
          <xdr:spPr>
            <a:xfrm>
              <a:off x="663843" y="1293404"/>
              <a:ext cx="3256822" cy="34797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>
                <a:spcAft>
                  <a:spcPts val="0"/>
                </a:spcAft>
              </a:pPr>
              <a:r>
                <a:rPr lang="fr-RE" sz="1600" kern="12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Calcul / Gestion / Suivi financier</a:t>
              </a:r>
              <a:endParaRPr lang="fr-FR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xdr:grpSp>
    </xdr:grpSp>
    <xdr:clientData/>
  </xdr:two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0970" cy="252962"/>
    <xdr:pic>
      <xdr:nvPicPr>
        <xdr:cNvPr id="25" name="Picture 3" descr="graph0003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412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5208385" cy="252962"/>
    <xdr:pic>
      <xdr:nvPicPr>
        <xdr:cNvPr id="27" name="Picture 3" descr="graph0003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4120"/>
          <a:ext cx="5208385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152</xdr:row>
      <xdr:rowOff>146926</xdr:rowOff>
    </xdr:from>
    <xdr:ext cx="6911340" cy="401714"/>
    <xdr:pic>
      <xdr:nvPicPr>
        <xdr:cNvPr id="28" name="Picture 3" descr="graph0003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44346"/>
          <a:ext cx="6911340" cy="401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144</xdr:row>
      <xdr:rowOff>135308</xdr:rowOff>
    </xdr:from>
    <xdr:ext cx="184731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4800386" y="314839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26</xdr:col>
      <xdr:colOff>100059</xdr:colOff>
      <xdr:row>0</xdr:row>
      <xdr:rowOff>23091</xdr:rowOff>
    </xdr:from>
    <xdr:to>
      <xdr:col>26</xdr:col>
      <xdr:colOff>996481</xdr:colOff>
      <xdr:row>2</xdr:row>
      <xdr:rowOff>498153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81759" y="23091"/>
          <a:ext cx="896422" cy="100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134543</xdr:colOff>
      <xdr:row>2</xdr:row>
      <xdr:rowOff>989228</xdr:rowOff>
    </xdr:to>
    <xdr:pic>
      <xdr:nvPicPr>
        <xdr:cNvPr id="36" name="Image 3" descr="400dpiLogo.jpg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65" r="19516" b="7486"/>
        <a:stretch/>
      </xdr:blipFill>
      <xdr:spPr bwMode="auto">
        <a:xfrm>
          <a:off x="0" y="0"/>
          <a:ext cx="2024303" cy="1522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4800386" y="6840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26</xdr:col>
      <xdr:colOff>350520</xdr:colOff>
      <xdr:row>46</xdr:row>
      <xdr:rowOff>152400</xdr:rowOff>
    </xdr:to>
    <xdr:pic>
      <xdr:nvPicPr>
        <xdr:cNvPr id="4" name="Picture 3" descr="graph000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4560"/>
          <a:ext cx="62560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6680970" cy="252962"/>
    <xdr:pic>
      <xdr:nvPicPr>
        <xdr:cNvPr id="6" name="Picture 3" descr="graph0003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506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0970" cy="252962"/>
    <xdr:pic>
      <xdr:nvPicPr>
        <xdr:cNvPr id="8" name="Picture 3" descr="graph0003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412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99</xdr:row>
      <xdr:rowOff>0</xdr:rowOff>
    </xdr:from>
    <xdr:to>
      <xdr:col>21</xdr:col>
      <xdr:colOff>228446</xdr:colOff>
      <xdr:row>100</xdr:row>
      <xdr:rowOff>83629</xdr:rowOff>
    </xdr:to>
    <xdr:pic>
      <xdr:nvPicPr>
        <xdr:cNvPr id="10" name="Picture 3" descr="graph0003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5060"/>
          <a:ext cx="518906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98</xdr:row>
      <xdr:rowOff>146926</xdr:rowOff>
    </xdr:from>
    <xdr:to>
      <xdr:col>27</xdr:col>
      <xdr:colOff>45720</xdr:colOff>
      <xdr:row>100</xdr:row>
      <xdr:rowOff>251460</xdr:rowOff>
    </xdr:to>
    <xdr:pic>
      <xdr:nvPicPr>
        <xdr:cNvPr id="11" name="Picture 3" descr="graph0003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77186"/>
          <a:ext cx="7025640" cy="424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90</xdr:row>
      <xdr:rowOff>135308</xdr:rowOff>
    </xdr:from>
    <xdr:ext cx="184731" cy="26456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4800386" y="1995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16</xdr:col>
      <xdr:colOff>207819</xdr:colOff>
      <xdr:row>108</xdr:row>
      <xdr:rowOff>23091</xdr:rowOff>
    </xdr:from>
    <xdr:to>
      <xdr:col>29</xdr:col>
      <xdr:colOff>0</xdr:colOff>
      <xdr:row>116</xdr:row>
      <xdr:rowOff>85504</xdr:rowOff>
    </xdr:to>
    <xdr:grpSp>
      <xdr:nvGrpSpPr>
        <xdr:cNvPr id="14" name="Group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4147359" y="24970971"/>
          <a:ext cx="2924001" cy="1616893"/>
          <a:chOff x="663843" y="0"/>
          <a:chExt cx="3181224" cy="1641382"/>
        </a:xfrm>
      </xdr:grpSpPr>
      <xdr:grpSp>
        <xdr:nvGrpSpPr>
          <xdr:cNvPr id="15" name="Groupe 14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GrpSpPr/>
        </xdr:nvGrpSpPr>
        <xdr:grpSpPr>
          <a:xfrm>
            <a:off x="1674990" y="0"/>
            <a:ext cx="371476" cy="716585"/>
            <a:chOff x="1674990" y="0"/>
            <a:chExt cx="313267" cy="626533"/>
          </a:xfrm>
        </xdr:grpSpPr>
        <xdr:sp macro="" textlink="">
          <xdr:nvSpPr>
            <xdr:cNvPr id="22" name="Rectangle 21">
              <a:extLst>
                <a:ext uri="{FF2B5EF4-FFF2-40B4-BE49-F238E27FC236}">
                  <a16:creationId xmlns:a16="http://schemas.microsoft.com/office/drawing/2014/main" id="{00000000-0008-0000-0700-000016000000}"/>
                </a:ext>
              </a:extLst>
            </xdr:cNvPr>
            <xdr:cNvSpPr/>
          </xdr:nvSpPr>
          <xdr:spPr>
            <a:xfrm>
              <a:off x="1674990" y="304800"/>
              <a:ext cx="313267" cy="321733"/>
            </a:xfrm>
            <a:prstGeom prst="rect">
              <a:avLst/>
            </a:prstGeom>
            <a:solidFill>
              <a:srgbClr val="7030A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  <xdr:sp macro="" textlink="">
          <xdr:nvSpPr>
            <xdr:cNvPr id="23" name="Triangle rectangle 22">
              <a:extLst>
                <a:ext uri="{FF2B5EF4-FFF2-40B4-BE49-F238E27FC236}">
                  <a16:creationId xmlns:a16="http://schemas.microsoft.com/office/drawing/2014/main" id="{00000000-0008-0000-0700-000017000000}"/>
                </a:ext>
              </a:extLst>
            </xdr:cNvPr>
            <xdr:cNvSpPr/>
          </xdr:nvSpPr>
          <xdr:spPr>
            <a:xfrm rot="16200000">
              <a:off x="1679224" y="-4232"/>
              <a:ext cx="304800" cy="313264"/>
            </a:xfrm>
            <a:prstGeom prst="rtTriangle">
              <a:avLst/>
            </a:prstGeom>
            <a:solidFill>
              <a:srgbClr val="7030A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</xdr:grpSp>
      <xdr:grpSp>
        <xdr:nvGrpSpPr>
          <xdr:cNvPr id="16" name="Groupe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GrpSpPr/>
        </xdr:nvGrpSpPr>
        <xdr:grpSpPr>
          <a:xfrm rot="10800000">
            <a:off x="2075184" y="358292"/>
            <a:ext cx="371476" cy="716585"/>
            <a:chOff x="2075184" y="358292"/>
            <a:chExt cx="313267" cy="626533"/>
          </a:xfrm>
          <a:solidFill>
            <a:schemeClr val="tx1"/>
          </a:solidFill>
        </xdr:grpSpPr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00000000-0008-0000-0700-000014000000}"/>
                </a:ext>
              </a:extLst>
            </xdr:cNvPr>
            <xdr:cNvSpPr/>
          </xdr:nvSpPr>
          <xdr:spPr>
            <a:xfrm>
              <a:off x="2075184" y="663092"/>
              <a:ext cx="313267" cy="321733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  <xdr:sp macro="" textlink="">
          <xdr:nvSpPr>
            <xdr:cNvPr id="21" name="Triangle rectangle 20">
              <a:extLst>
                <a:ext uri="{FF2B5EF4-FFF2-40B4-BE49-F238E27FC236}">
                  <a16:creationId xmlns:a16="http://schemas.microsoft.com/office/drawing/2014/main" id="{00000000-0008-0000-0700-000015000000}"/>
                </a:ext>
              </a:extLst>
            </xdr:cNvPr>
            <xdr:cNvSpPr/>
          </xdr:nvSpPr>
          <xdr:spPr>
            <a:xfrm rot="16200000">
              <a:off x="2079418" y="354060"/>
              <a:ext cx="304800" cy="313264"/>
            </a:xfrm>
            <a:prstGeom prst="rtTriangle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</xdr:grpSp>
      <xdr:grpSp>
        <xdr:nvGrpSpPr>
          <xdr:cNvPr id="17" name="Groupe 16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GrpSpPr/>
        </xdr:nvGrpSpPr>
        <xdr:grpSpPr>
          <a:xfrm>
            <a:off x="663843" y="956961"/>
            <a:ext cx="3181224" cy="684421"/>
            <a:chOff x="663843" y="956961"/>
            <a:chExt cx="3181224" cy="684421"/>
          </a:xfrm>
        </xdr:grpSpPr>
        <xdr:sp macro="" textlink="">
          <xdr:nvSpPr>
            <xdr:cNvPr id="18" name="ZoneTexte 11">
              <a:extLst>
                <a:ext uri="{FF2B5EF4-FFF2-40B4-BE49-F238E27FC236}">
                  <a16:creationId xmlns:a16="http://schemas.microsoft.com/office/drawing/2014/main" id="{00000000-0008-0000-0700-000012000000}"/>
                </a:ext>
              </a:extLst>
            </xdr:cNvPr>
            <xdr:cNvSpPr txBox="1"/>
          </xdr:nvSpPr>
          <xdr:spPr>
            <a:xfrm>
              <a:off x="1055201" y="956961"/>
              <a:ext cx="2094929" cy="47051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algn="ctr">
                <a:spcAft>
                  <a:spcPts val="0"/>
                </a:spcAft>
              </a:pPr>
              <a:r>
                <a:rPr lang="fr-RE" sz="16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PROGICIEL</a:t>
              </a:r>
              <a:r>
                <a:rPr lang="fr-RE" sz="24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fr-RE" sz="16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CHARLES</a:t>
              </a:r>
              <a:endParaRPr lang="fr-FR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19" name="ZoneTexte 12">
              <a:extLst>
                <a:ext uri="{FF2B5EF4-FFF2-40B4-BE49-F238E27FC236}">
                  <a16:creationId xmlns:a16="http://schemas.microsoft.com/office/drawing/2014/main" id="{00000000-0008-0000-0700-000013000000}"/>
                </a:ext>
              </a:extLst>
            </xdr:cNvPr>
            <xdr:cNvSpPr txBox="1"/>
          </xdr:nvSpPr>
          <xdr:spPr>
            <a:xfrm>
              <a:off x="663843" y="1293404"/>
              <a:ext cx="3181224" cy="34797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>
                <a:spcAft>
                  <a:spcPts val="0"/>
                </a:spcAft>
              </a:pPr>
              <a:r>
                <a:rPr lang="fr-RE" sz="1600" kern="12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Calcul / Gestion / Suivi financier</a:t>
              </a:r>
              <a:endParaRPr lang="fr-FR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xdr:grpSp>
    </xdr:grpSp>
    <xdr:clientData/>
  </xdr:two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0970" cy="252962"/>
    <xdr:pic>
      <xdr:nvPicPr>
        <xdr:cNvPr id="25" name="Picture 3" descr="graph0003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412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5208385" cy="252962"/>
    <xdr:pic>
      <xdr:nvPicPr>
        <xdr:cNvPr id="27" name="Picture 3" descr="graph0003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4120"/>
          <a:ext cx="5208385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152</xdr:row>
      <xdr:rowOff>146926</xdr:rowOff>
    </xdr:from>
    <xdr:ext cx="7048500" cy="378854"/>
    <xdr:pic>
      <xdr:nvPicPr>
        <xdr:cNvPr id="28" name="Picture 3" descr="graph0003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43406"/>
          <a:ext cx="7048500" cy="378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144</xdr:row>
      <xdr:rowOff>135308</xdr:rowOff>
    </xdr:from>
    <xdr:ext cx="184731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/>
      </xdr:nvSpPr>
      <xdr:spPr>
        <a:xfrm>
          <a:off x="4800386" y="314839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26</xdr:col>
      <xdr:colOff>100059</xdr:colOff>
      <xdr:row>0</xdr:row>
      <xdr:rowOff>23091</xdr:rowOff>
    </xdr:from>
    <xdr:to>
      <xdr:col>26</xdr:col>
      <xdr:colOff>996481</xdr:colOff>
      <xdr:row>2</xdr:row>
      <xdr:rowOff>498153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81759" y="23091"/>
          <a:ext cx="896422" cy="100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134543</xdr:colOff>
      <xdr:row>2</xdr:row>
      <xdr:rowOff>989228</xdr:rowOff>
    </xdr:to>
    <xdr:pic>
      <xdr:nvPicPr>
        <xdr:cNvPr id="36" name="Image 3" descr="400dpiLogo.jpg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65" r="19516" b="7486"/>
        <a:stretch/>
      </xdr:blipFill>
      <xdr:spPr bwMode="auto">
        <a:xfrm>
          <a:off x="0" y="0"/>
          <a:ext cx="2024303" cy="1522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220766</xdr:colOff>
      <xdr:row>28</xdr:row>
      <xdr:rowOff>135308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800386" y="6840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21</xdr:col>
      <xdr:colOff>220826</xdr:colOff>
      <xdr:row>46</xdr:row>
      <xdr:rowOff>83629</xdr:rowOff>
    </xdr:to>
    <xdr:pic>
      <xdr:nvPicPr>
        <xdr:cNvPr id="4" name="Picture 3" descr="graph000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4560"/>
          <a:ext cx="665210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6680970" cy="252962"/>
    <xdr:pic>
      <xdr:nvPicPr>
        <xdr:cNvPr id="6" name="Picture 3" descr="graph0003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506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0970" cy="252962"/>
    <xdr:pic>
      <xdr:nvPicPr>
        <xdr:cNvPr id="8" name="Picture 3" descr="graph0003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412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99</xdr:row>
      <xdr:rowOff>0</xdr:rowOff>
    </xdr:from>
    <xdr:to>
      <xdr:col>21</xdr:col>
      <xdr:colOff>220826</xdr:colOff>
      <xdr:row>100</xdr:row>
      <xdr:rowOff>83629</xdr:rowOff>
    </xdr:to>
    <xdr:pic>
      <xdr:nvPicPr>
        <xdr:cNvPr id="10" name="Picture 3" descr="graph0003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5060"/>
          <a:ext cx="5189066" cy="25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98</xdr:row>
      <xdr:rowOff>146926</xdr:rowOff>
    </xdr:from>
    <xdr:to>
      <xdr:col>27</xdr:col>
      <xdr:colOff>60960</xdr:colOff>
      <xdr:row>100</xdr:row>
      <xdr:rowOff>259080</xdr:rowOff>
    </xdr:to>
    <xdr:pic>
      <xdr:nvPicPr>
        <xdr:cNvPr id="11" name="Picture 3" descr="graph0003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85746"/>
          <a:ext cx="7048500" cy="432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220766</xdr:colOff>
      <xdr:row>90</xdr:row>
      <xdr:rowOff>135308</xdr:rowOff>
    </xdr:from>
    <xdr:ext cx="184731" cy="26456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4800386" y="1995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82</xdr:row>
      <xdr:rowOff>135308</xdr:rowOff>
    </xdr:from>
    <xdr:ext cx="184731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4800386" y="184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16</xdr:col>
      <xdr:colOff>207819</xdr:colOff>
      <xdr:row>108</xdr:row>
      <xdr:rowOff>23091</xdr:rowOff>
    </xdr:from>
    <xdr:to>
      <xdr:col>29</xdr:col>
      <xdr:colOff>0</xdr:colOff>
      <xdr:row>116</xdr:row>
      <xdr:rowOff>85504</xdr:rowOff>
    </xdr:to>
    <xdr:grpSp>
      <xdr:nvGrpSpPr>
        <xdr:cNvPr id="14" name="Groupe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pSpPr/>
      </xdr:nvGrpSpPr>
      <xdr:grpSpPr>
        <a:xfrm>
          <a:off x="4147359" y="24970971"/>
          <a:ext cx="2924001" cy="1616893"/>
          <a:chOff x="663843" y="0"/>
          <a:chExt cx="3214823" cy="1641382"/>
        </a:xfrm>
      </xdr:grpSpPr>
      <xdr:grpSp>
        <xdr:nvGrpSpPr>
          <xdr:cNvPr id="15" name="Groupe 14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GrpSpPr/>
        </xdr:nvGrpSpPr>
        <xdr:grpSpPr>
          <a:xfrm>
            <a:off x="1674990" y="0"/>
            <a:ext cx="371476" cy="716585"/>
            <a:chOff x="1674990" y="0"/>
            <a:chExt cx="313267" cy="626533"/>
          </a:xfrm>
        </xdr:grpSpPr>
        <xdr:sp macro="" textlink="">
          <xdr:nvSpPr>
            <xdr:cNvPr id="22" name="Rectangle 21">
              <a:extLst>
                <a:ext uri="{FF2B5EF4-FFF2-40B4-BE49-F238E27FC236}">
                  <a16:creationId xmlns:a16="http://schemas.microsoft.com/office/drawing/2014/main" id="{00000000-0008-0000-0800-000016000000}"/>
                </a:ext>
              </a:extLst>
            </xdr:cNvPr>
            <xdr:cNvSpPr/>
          </xdr:nvSpPr>
          <xdr:spPr>
            <a:xfrm>
              <a:off x="1674990" y="304800"/>
              <a:ext cx="313267" cy="321733"/>
            </a:xfrm>
            <a:prstGeom prst="rect">
              <a:avLst/>
            </a:prstGeom>
            <a:solidFill>
              <a:srgbClr val="7030A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  <xdr:sp macro="" textlink="">
          <xdr:nvSpPr>
            <xdr:cNvPr id="23" name="Triangle rectangle 22">
              <a:extLst>
                <a:ext uri="{FF2B5EF4-FFF2-40B4-BE49-F238E27FC236}">
                  <a16:creationId xmlns:a16="http://schemas.microsoft.com/office/drawing/2014/main" id="{00000000-0008-0000-0800-000017000000}"/>
                </a:ext>
              </a:extLst>
            </xdr:cNvPr>
            <xdr:cNvSpPr/>
          </xdr:nvSpPr>
          <xdr:spPr>
            <a:xfrm rot="16200000">
              <a:off x="1679224" y="-4232"/>
              <a:ext cx="304800" cy="313264"/>
            </a:xfrm>
            <a:prstGeom prst="rtTriangle">
              <a:avLst/>
            </a:prstGeom>
            <a:solidFill>
              <a:srgbClr val="7030A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</xdr:grpSp>
      <xdr:grpSp>
        <xdr:nvGrpSpPr>
          <xdr:cNvPr id="16" name="Groupe 15"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GrpSpPr/>
        </xdr:nvGrpSpPr>
        <xdr:grpSpPr>
          <a:xfrm rot="10800000">
            <a:off x="2075184" y="358292"/>
            <a:ext cx="371476" cy="716585"/>
            <a:chOff x="2075184" y="358292"/>
            <a:chExt cx="313267" cy="626533"/>
          </a:xfrm>
          <a:solidFill>
            <a:schemeClr val="tx1"/>
          </a:solidFill>
        </xdr:grpSpPr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00000000-0008-0000-0800-000014000000}"/>
                </a:ext>
              </a:extLst>
            </xdr:cNvPr>
            <xdr:cNvSpPr/>
          </xdr:nvSpPr>
          <xdr:spPr>
            <a:xfrm>
              <a:off x="2075184" y="663092"/>
              <a:ext cx="313267" cy="321733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  <xdr:sp macro="" textlink="">
          <xdr:nvSpPr>
            <xdr:cNvPr id="21" name="Triangle rectangle 20">
              <a:extLst>
                <a:ext uri="{FF2B5EF4-FFF2-40B4-BE49-F238E27FC236}">
                  <a16:creationId xmlns:a16="http://schemas.microsoft.com/office/drawing/2014/main" id="{00000000-0008-0000-0800-000015000000}"/>
                </a:ext>
              </a:extLst>
            </xdr:cNvPr>
            <xdr:cNvSpPr/>
          </xdr:nvSpPr>
          <xdr:spPr>
            <a:xfrm rot="16200000">
              <a:off x="2079418" y="354060"/>
              <a:ext cx="304800" cy="313264"/>
            </a:xfrm>
            <a:prstGeom prst="rtTriangle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fr-FR"/>
            </a:p>
          </xdr:txBody>
        </xdr:sp>
      </xdr:grpSp>
      <xdr:grpSp>
        <xdr:nvGrpSpPr>
          <xdr:cNvPr id="17" name="Groupe 16"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GrpSpPr/>
        </xdr:nvGrpSpPr>
        <xdr:grpSpPr>
          <a:xfrm>
            <a:off x="663843" y="956961"/>
            <a:ext cx="3214823" cy="684421"/>
            <a:chOff x="663843" y="956961"/>
            <a:chExt cx="3214823" cy="684421"/>
          </a:xfrm>
        </xdr:grpSpPr>
        <xdr:sp macro="" textlink="">
          <xdr:nvSpPr>
            <xdr:cNvPr id="18" name="ZoneTexte 11">
              <a:extLst>
                <a:ext uri="{FF2B5EF4-FFF2-40B4-BE49-F238E27FC236}">
                  <a16:creationId xmlns:a16="http://schemas.microsoft.com/office/drawing/2014/main" id="{00000000-0008-0000-0800-000012000000}"/>
                </a:ext>
              </a:extLst>
            </xdr:cNvPr>
            <xdr:cNvSpPr txBox="1"/>
          </xdr:nvSpPr>
          <xdr:spPr>
            <a:xfrm>
              <a:off x="1055201" y="956961"/>
              <a:ext cx="2094929" cy="47051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algn="ctr">
                <a:spcAft>
                  <a:spcPts val="0"/>
                </a:spcAft>
              </a:pPr>
              <a:r>
                <a:rPr lang="fr-RE" sz="16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PROGICIEL</a:t>
              </a:r>
              <a:r>
                <a:rPr lang="fr-RE" sz="24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fr-RE" sz="1600" b="1" kern="1200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CHARLES</a:t>
              </a:r>
              <a:endParaRPr lang="fr-FR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19" name="ZoneTexte 12">
              <a:extLst>
                <a:ext uri="{FF2B5EF4-FFF2-40B4-BE49-F238E27FC236}">
                  <a16:creationId xmlns:a16="http://schemas.microsoft.com/office/drawing/2014/main" id="{00000000-0008-0000-0800-000013000000}"/>
                </a:ext>
              </a:extLst>
            </xdr:cNvPr>
            <xdr:cNvSpPr txBox="1"/>
          </xdr:nvSpPr>
          <xdr:spPr>
            <a:xfrm>
              <a:off x="663843" y="1293404"/>
              <a:ext cx="3214823" cy="34797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>
                <a:spcAft>
                  <a:spcPts val="0"/>
                </a:spcAft>
              </a:pPr>
              <a:r>
                <a:rPr lang="fr-RE" sz="1600" kern="12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Calcul / Gestion / Suivi financier</a:t>
              </a:r>
              <a:endParaRPr lang="fr-FR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xdr:grpSp>
    </xdr:grpSp>
    <xdr:clientData/>
  </xdr:two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0970" cy="252962"/>
    <xdr:pic>
      <xdr:nvPicPr>
        <xdr:cNvPr id="25" name="Picture 3" descr="graph0003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4120"/>
          <a:ext cx="6680970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5208385" cy="252962"/>
    <xdr:pic>
      <xdr:nvPicPr>
        <xdr:cNvPr id="27" name="Picture 3" descr="graph0003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4120"/>
          <a:ext cx="5208385" cy="25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152</xdr:row>
      <xdr:rowOff>146926</xdr:rowOff>
    </xdr:from>
    <xdr:ext cx="7025640" cy="424574"/>
    <xdr:pic>
      <xdr:nvPicPr>
        <xdr:cNvPr id="28" name="Picture 3" descr="graph0003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1486"/>
          <a:ext cx="7025640" cy="424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220766</xdr:colOff>
      <xdr:row>144</xdr:row>
      <xdr:rowOff>135308</xdr:rowOff>
    </xdr:from>
    <xdr:ext cx="184731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/>
      </xdr:nvSpPr>
      <xdr:spPr>
        <a:xfrm>
          <a:off x="4800386" y="314839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220766</xdr:colOff>
      <xdr:row>136</xdr:row>
      <xdr:rowOff>135308</xdr:rowOff>
    </xdr:from>
    <xdr:ext cx="184731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/>
      </xdr:nvSpPr>
      <xdr:spPr>
        <a:xfrm>
          <a:off x="4800386" y="29990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26</xdr:col>
      <xdr:colOff>100059</xdr:colOff>
      <xdr:row>0</xdr:row>
      <xdr:rowOff>23091</xdr:rowOff>
    </xdr:from>
    <xdr:to>
      <xdr:col>26</xdr:col>
      <xdr:colOff>996481</xdr:colOff>
      <xdr:row>2</xdr:row>
      <xdr:rowOff>498153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81759" y="23091"/>
          <a:ext cx="896422" cy="100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134543</xdr:colOff>
      <xdr:row>2</xdr:row>
      <xdr:rowOff>989228</xdr:rowOff>
    </xdr:to>
    <xdr:pic>
      <xdr:nvPicPr>
        <xdr:cNvPr id="36" name="Image 3" descr="400dpiLogo.jpg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65" r="19516" b="7486"/>
        <a:stretch/>
      </xdr:blipFill>
      <xdr:spPr bwMode="auto">
        <a:xfrm>
          <a:off x="0" y="0"/>
          <a:ext cx="2024303" cy="1522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2"/>
  <sheetViews>
    <sheetView workbookViewId="0">
      <pane xSplit="4" ySplit="2" topLeftCell="E10" activePane="bottomRight" state="frozen"/>
      <selection pane="topRight" activeCell="E1" sqref="E1"/>
      <selection pane="bottomLeft" activeCell="A3" sqref="A3"/>
      <selection pane="bottomRight" activeCell="F21" sqref="F21:F30"/>
    </sheetView>
  </sheetViews>
  <sheetFormatPr baseColWidth="10" defaultColWidth="11.5703125" defaultRowHeight="12.75" x14ac:dyDescent="0.2"/>
  <cols>
    <col min="1" max="1" width="13.7109375" style="173" customWidth="1"/>
    <col min="2" max="2" width="9.42578125" style="27" customWidth="1"/>
    <col min="3" max="3" width="17" style="27" customWidth="1"/>
    <col min="4" max="4" width="9.7109375" style="27" customWidth="1"/>
    <col min="5" max="5" width="21.140625" style="27" customWidth="1"/>
    <col min="6" max="6" width="30.85546875" style="27" customWidth="1"/>
    <col min="7" max="7" width="31.28515625" style="27" customWidth="1"/>
    <col min="8" max="8" width="15.5703125" style="27" customWidth="1"/>
    <col min="9" max="9" width="14.28515625" style="27" customWidth="1"/>
    <col min="10" max="10" width="14.140625" style="27" customWidth="1"/>
    <col min="11" max="11" width="10.7109375" style="27" customWidth="1"/>
    <col min="12" max="12" width="9.85546875" style="27" customWidth="1"/>
    <col min="13" max="13" width="16.85546875" style="27" customWidth="1"/>
    <col min="14" max="14" width="17" style="27" customWidth="1"/>
    <col min="15" max="15" width="15.28515625" style="183" hidden="1" customWidth="1"/>
    <col min="16" max="16" width="11.5703125" style="27" hidden="1" customWidth="1"/>
    <col min="17" max="17" width="18.85546875" style="27" hidden="1" customWidth="1"/>
    <col min="18" max="18" width="7.5703125" style="183" customWidth="1"/>
    <col min="19" max="19" width="9.5703125" style="27" customWidth="1"/>
    <col min="20" max="20" width="15.7109375" style="27" customWidth="1"/>
    <col min="21" max="21" width="11.5703125" style="183" customWidth="1"/>
    <col min="22" max="22" width="11.5703125" style="27" customWidth="1"/>
    <col min="23" max="23" width="14.7109375" style="27" customWidth="1"/>
    <col min="24" max="24" width="11.5703125" style="183" customWidth="1"/>
    <col min="25" max="25" width="11.5703125" style="27" customWidth="1"/>
    <col min="26" max="26" width="17.140625" style="27" customWidth="1"/>
    <col min="27" max="27" width="11.5703125" style="183" customWidth="1"/>
    <col min="28" max="28" width="11.5703125" style="27" customWidth="1"/>
    <col min="29" max="29" width="19.5703125" style="27" customWidth="1"/>
    <col min="30" max="30" width="13.28515625" style="183" customWidth="1"/>
    <col min="31" max="31" width="11.5703125" style="27"/>
    <col min="32" max="32" width="18.140625" style="27" customWidth="1"/>
    <col min="33" max="33" width="11.5703125" style="183"/>
    <col min="34" max="34" width="11.5703125" style="27"/>
    <col min="35" max="35" width="17.28515625" style="27" customWidth="1"/>
    <col min="36" max="36" width="11.5703125" style="183"/>
    <col min="37" max="37" width="11.5703125" style="27"/>
    <col min="38" max="38" width="17.42578125" style="27" customWidth="1"/>
    <col min="39" max="39" width="11.5703125" style="183"/>
    <col min="40" max="40" width="11.5703125" style="27"/>
    <col min="41" max="41" width="17.140625" style="27" customWidth="1"/>
    <col min="42" max="42" width="11.5703125" style="183"/>
    <col min="43" max="43" width="11.5703125" style="27"/>
    <col min="44" max="44" width="15.28515625" style="27" customWidth="1"/>
    <col min="45" max="45" width="11.5703125" style="183"/>
    <col min="46" max="46" width="11.5703125" style="27"/>
    <col min="47" max="47" width="18.28515625" style="27" customWidth="1"/>
    <col min="48" max="48" width="11.5703125" style="183"/>
    <col min="49" max="49" width="11.5703125" style="27"/>
    <col min="50" max="50" width="19.42578125" style="27" customWidth="1"/>
    <col min="51" max="51" width="11.5703125" style="183"/>
    <col min="52" max="52" width="11.5703125" style="27"/>
    <col min="53" max="53" width="14.42578125" style="27" customWidth="1"/>
    <col min="54" max="54" width="11.5703125" style="183"/>
    <col min="55" max="55" width="11.5703125" style="27"/>
    <col min="56" max="56" width="16" style="27" customWidth="1"/>
    <col min="57" max="57" width="11.5703125" style="183"/>
    <col min="58" max="58" width="11.5703125" style="27"/>
    <col min="59" max="59" width="15" style="27" customWidth="1"/>
    <col min="60" max="60" width="11.5703125" style="183"/>
    <col min="61" max="61" width="11.5703125" style="27"/>
    <col min="62" max="62" width="14.85546875" style="27" customWidth="1"/>
    <col min="63" max="63" width="11.5703125" style="183"/>
    <col min="64" max="65" width="11.5703125" style="27"/>
    <col min="66" max="66" width="18.28515625" style="27" customWidth="1"/>
    <col min="67" max="67" width="19.5703125" style="27" customWidth="1"/>
    <col min="68" max="68" width="17.140625" style="27" customWidth="1"/>
    <col min="69" max="69" width="20.28515625" style="27" customWidth="1"/>
    <col min="70" max="70" width="18.140625" style="27" customWidth="1"/>
    <col min="71" max="71" width="18.7109375" style="27" customWidth="1"/>
    <col min="72" max="16384" width="11.5703125" style="27"/>
  </cols>
  <sheetData>
    <row r="1" spans="1:81" s="26" customFormat="1" ht="22.9" customHeight="1" thickTop="1" thickBot="1" x14ac:dyDescent="0.25">
      <c r="A1" s="171"/>
      <c r="B1" s="227" t="s">
        <v>19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8"/>
      <c r="O1" s="230" t="s">
        <v>25</v>
      </c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2"/>
    </row>
    <row r="2" spans="1:81" s="26" customFormat="1" ht="22.9" customHeight="1" thickTop="1" x14ac:dyDescent="0.2">
      <c r="A2" s="171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36">
        <v>43466</v>
      </c>
      <c r="P2" s="210"/>
      <c r="Q2" s="211"/>
      <c r="R2" s="224">
        <f>+O2+31</f>
        <v>43497</v>
      </c>
      <c r="S2" s="225"/>
      <c r="T2" s="226"/>
      <c r="U2" s="224">
        <f>+R2+31</f>
        <v>43528</v>
      </c>
      <c r="V2" s="225"/>
      <c r="W2" s="226"/>
      <c r="X2" s="224">
        <f>+U2+31</f>
        <v>43559</v>
      </c>
      <c r="Y2" s="225"/>
      <c r="Z2" s="226"/>
      <c r="AA2" s="224">
        <f t="shared" ref="AA2" si="0">+X2+31</f>
        <v>43590</v>
      </c>
      <c r="AB2" s="225"/>
      <c r="AC2" s="226"/>
      <c r="AD2" s="224">
        <f>+AA2+30</f>
        <v>43620</v>
      </c>
      <c r="AE2" s="225"/>
      <c r="AF2" s="226"/>
      <c r="AG2" s="224">
        <f t="shared" ref="AG2" si="1">+AD2+31</f>
        <v>43651</v>
      </c>
      <c r="AH2" s="225"/>
      <c r="AI2" s="226"/>
      <c r="AJ2" s="224">
        <f t="shared" ref="AJ2" si="2">+AG2+31</f>
        <v>43682</v>
      </c>
      <c r="AK2" s="225"/>
      <c r="AL2" s="226"/>
      <c r="AM2" s="224">
        <f t="shared" ref="AM2" si="3">+AJ2+31</f>
        <v>43713</v>
      </c>
      <c r="AN2" s="225"/>
      <c r="AO2" s="226"/>
      <c r="AP2" s="224">
        <f t="shared" ref="AP2" si="4">+AM2+31</f>
        <v>43744</v>
      </c>
      <c r="AQ2" s="225"/>
      <c r="AR2" s="226"/>
      <c r="AS2" s="224">
        <f t="shared" ref="AS2" si="5">+AP2+31</f>
        <v>43775</v>
      </c>
      <c r="AT2" s="225"/>
      <c r="AU2" s="226"/>
      <c r="AV2" s="224">
        <f t="shared" ref="AV2" si="6">+AS2+31</f>
        <v>43806</v>
      </c>
      <c r="AW2" s="225"/>
      <c r="AX2" s="226"/>
      <c r="AY2" s="224">
        <f t="shared" ref="AY2" si="7">+AV2+31</f>
        <v>43837</v>
      </c>
      <c r="AZ2" s="225"/>
      <c r="BA2" s="226"/>
      <c r="BB2" s="224">
        <f t="shared" ref="BB2" si="8">+AY2+31</f>
        <v>43868</v>
      </c>
      <c r="BC2" s="225"/>
      <c r="BD2" s="226"/>
      <c r="BE2" s="224">
        <f t="shared" ref="BE2" si="9">+BB2+31</f>
        <v>43899</v>
      </c>
      <c r="BF2" s="225"/>
      <c r="BG2" s="226"/>
      <c r="BH2" s="224">
        <f t="shared" ref="BH2" si="10">+BE2+31</f>
        <v>43930</v>
      </c>
      <c r="BI2" s="225"/>
      <c r="BJ2" s="226"/>
      <c r="BK2" s="224">
        <f t="shared" ref="BK2" si="11">+BH2+31</f>
        <v>43961</v>
      </c>
      <c r="BL2" s="225"/>
      <c r="BM2" s="226"/>
      <c r="BN2" s="49" t="s">
        <v>27</v>
      </c>
      <c r="BO2" s="50" t="s">
        <v>24</v>
      </c>
      <c r="BP2" s="51" t="s">
        <v>27</v>
      </c>
      <c r="BQ2" s="52" t="s">
        <v>24</v>
      </c>
      <c r="BR2" s="222"/>
      <c r="BS2" s="223"/>
      <c r="BT2" s="223"/>
      <c r="BU2" s="222"/>
      <c r="BV2" s="223"/>
      <c r="BW2" s="223"/>
      <c r="BX2" s="222"/>
      <c r="BY2" s="223"/>
      <c r="BZ2" s="223"/>
      <c r="CA2" s="222"/>
      <c r="CB2" s="223"/>
      <c r="CC2" s="223"/>
    </row>
    <row r="3" spans="1:81" s="170" customFormat="1" ht="48" thickBot="1" x14ac:dyDescent="0.25">
      <c r="A3" s="172" t="s">
        <v>87</v>
      </c>
      <c r="B3" s="160" t="s">
        <v>43</v>
      </c>
      <c r="C3" s="160" t="s">
        <v>41</v>
      </c>
      <c r="D3" s="161" t="s">
        <v>42</v>
      </c>
      <c r="E3" s="161" t="s">
        <v>44</v>
      </c>
      <c r="F3" s="161" t="s">
        <v>48</v>
      </c>
      <c r="G3" s="161" t="s">
        <v>39</v>
      </c>
      <c r="H3" s="161" t="s">
        <v>69</v>
      </c>
      <c r="I3" s="161" t="s">
        <v>49</v>
      </c>
      <c r="J3" s="161" t="s">
        <v>20</v>
      </c>
      <c r="K3" s="161" t="s">
        <v>21</v>
      </c>
      <c r="L3" s="161" t="s">
        <v>28</v>
      </c>
      <c r="M3" s="162" t="s">
        <v>29</v>
      </c>
      <c r="N3" s="163" t="s">
        <v>50</v>
      </c>
      <c r="O3" s="176" t="s">
        <v>22</v>
      </c>
      <c r="P3" s="164" t="s">
        <v>23</v>
      </c>
      <c r="Q3" s="165" t="s">
        <v>24</v>
      </c>
      <c r="R3" s="176" t="s">
        <v>22</v>
      </c>
      <c r="S3" s="164" t="s">
        <v>23</v>
      </c>
      <c r="T3" s="165" t="s">
        <v>24</v>
      </c>
      <c r="U3" s="176" t="s">
        <v>22</v>
      </c>
      <c r="V3" s="164" t="s">
        <v>23</v>
      </c>
      <c r="W3" s="165" t="s">
        <v>24</v>
      </c>
      <c r="X3" s="176" t="s">
        <v>22</v>
      </c>
      <c r="Y3" s="164" t="s">
        <v>23</v>
      </c>
      <c r="Z3" s="165" t="s">
        <v>24</v>
      </c>
      <c r="AA3" s="176" t="s">
        <v>22</v>
      </c>
      <c r="AB3" s="164" t="s">
        <v>23</v>
      </c>
      <c r="AC3" s="165" t="s">
        <v>24</v>
      </c>
      <c r="AD3" s="176" t="s">
        <v>22</v>
      </c>
      <c r="AE3" s="164" t="s">
        <v>23</v>
      </c>
      <c r="AF3" s="165" t="s">
        <v>24</v>
      </c>
      <c r="AG3" s="176" t="s">
        <v>22</v>
      </c>
      <c r="AH3" s="164" t="s">
        <v>23</v>
      </c>
      <c r="AI3" s="165" t="s">
        <v>24</v>
      </c>
      <c r="AJ3" s="176" t="s">
        <v>22</v>
      </c>
      <c r="AK3" s="164" t="s">
        <v>23</v>
      </c>
      <c r="AL3" s="165" t="s">
        <v>24</v>
      </c>
      <c r="AM3" s="176" t="s">
        <v>22</v>
      </c>
      <c r="AN3" s="164" t="s">
        <v>23</v>
      </c>
      <c r="AO3" s="165" t="s">
        <v>24</v>
      </c>
      <c r="AP3" s="176" t="s">
        <v>22</v>
      </c>
      <c r="AQ3" s="164" t="s">
        <v>23</v>
      </c>
      <c r="AR3" s="165" t="s">
        <v>24</v>
      </c>
      <c r="AS3" s="176" t="s">
        <v>22</v>
      </c>
      <c r="AT3" s="164" t="s">
        <v>23</v>
      </c>
      <c r="AU3" s="165" t="s">
        <v>24</v>
      </c>
      <c r="AV3" s="176" t="s">
        <v>22</v>
      </c>
      <c r="AW3" s="164" t="s">
        <v>23</v>
      </c>
      <c r="AX3" s="165" t="s">
        <v>24</v>
      </c>
      <c r="AY3" s="176" t="s">
        <v>22</v>
      </c>
      <c r="AZ3" s="164" t="s">
        <v>23</v>
      </c>
      <c r="BA3" s="165" t="s">
        <v>24</v>
      </c>
      <c r="BB3" s="176" t="s">
        <v>22</v>
      </c>
      <c r="BC3" s="164" t="s">
        <v>23</v>
      </c>
      <c r="BD3" s="165" t="s">
        <v>24</v>
      </c>
      <c r="BE3" s="176" t="s">
        <v>22</v>
      </c>
      <c r="BF3" s="164" t="s">
        <v>23</v>
      </c>
      <c r="BG3" s="165" t="s">
        <v>24</v>
      </c>
      <c r="BH3" s="176" t="s">
        <v>22</v>
      </c>
      <c r="BI3" s="164" t="s">
        <v>23</v>
      </c>
      <c r="BJ3" s="165" t="s">
        <v>24</v>
      </c>
      <c r="BK3" s="176" t="s">
        <v>22</v>
      </c>
      <c r="BL3" s="164" t="s">
        <v>23</v>
      </c>
      <c r="BM3" s="165" t="s">
        <v>24</v>
      </c>
      <c r="BN3" s="166" t="s">
        <v>30</v>
      </c>
      <c r="BO3" s="167" t="s">
        <v>26</v>
      </c>
      <c r="BP3" s="168" t="s">
        <v>31</v>
      </c>
      <c r="BQ3" s="169" t="s">
        <v>32</v>
      </c>
    </row>
    <row r="4" spans="1:81" ht="26.25" thickTop="1" x14ac:dyDescent="0.2">
      <c r="A4" s="174" t="s">
        <v>77</v>
      </c>
      <c r="B4" s="84" t="s">
        <v>106</v>
      </c>
      <c r="C4" s="84"/>
      <c r="D4" s="86"/>
      <c r="E4" s="77"/>
      <c r="F4" s="77"/>
      <c r="G4" s="77"/>
      <c r="H4" s="77"/>
      <c r="I4" s="77"/>
      <c r="J4" s="78"/>
      <c r="K4" s="93"/>
      <c r="L4" s="81">
        <f>25*0.8</f>
        <v>20</v>
      </c>
      <c r="M4" s="39">
        <f>K4*L4</f>
        <v>0</v>
      </c>
      <c r="N4" s="40">
        <f>BP4</f>
        <v>-70</v>
      </c>
      <c r="O4" s="64"/>
      <c r="P4" s="30"/>
      <c r="Q4" s="31">
        <f>P4*L4</f>
        <v>0</v>
      </c>
      <c r="R4" s="64"/>
      <c r="S4" s="30"/>
      <c r="T4" s="31">
        <f>S4*L4</f>
        <v>0</v>
      </c>
      <c r="U4" s="199" t="s">
        <v>90</v>
      </c>
      <c r="V4" s="30">
        <v>70</v>
      </c>
      <c r="W4" s="31">
        <f>L4*V4</f>
        <v>1400</v>
      </c>
      <c r="X4" s="64"/>
      <c r="Y4" s="30"/>
      <c r="Z4" s="31">
        <f>L4*Y4</f>
        <v>0</v>
      </c>
      <c r="AA4" s="64"/>
      <c r="AB4" s="30"/>
      <c r="AC4" s="31">
        <f>L4*AB4</f>
        <v>0</v>
      </c>
      <c r="AD4" s="199"/>
      <c r="AE4" s="30"/>
      <c r="AF4" s="31">
        <f>AE4*L4</f>
        <v>0</v>
      </c>
      <c r="AG4" s="64"/>
      <c r="AH4" s="63"/>
      <c r="AI4" s="31">
        <f>AH4*L4</f>
        <v>0</v>
      </c>
      <c r="AJ4" s="199"/>
      <c r="AK4" s="63"/>
      <c r="AL4" s="31">
        <f>AK4*L4</f>
        <v>0</v>
      </c>
      <c r="AM4" s="64"/>
      <c r="AN4" s="63"/>
      <c r="AO4" s="31">
        <f>AN4*R4</f>
        <v>0</v>
      </c>
      <c r="AP4" s="64"/>
      <c r="AQ4" s="63"/>
      <c r="AR4" s="31">
        <f>AQ4*U4</f>
        <v>0</v>
      </c>
      <c r="AS4" s="64"/>
      <c r="AT4" s="63"/>
      <c r="AU4" s="31">
        <f>AT4*X4</f>
        <v>0</v>
      </c>
      <c r="AV4" s="64"/>
      <c r="AW4" s="63"/>
      <c r="AX4" s="31">
        <f>AW4*AA4</f>
        <v>0</v>
      </c>
      <c r="AY4" s="64"/>
      <c r="AZ4" s="30"/>
      <c r="BA4" s="31">
        <f>AZ4*L4</f>
        <v>0</v>
      </c>
      <c r="BB4" s="64"/>
      <c r="BC4" s="30"/>
      <c r="BD4" s="31">
        <f>BC4*L4</f>
        <v>0</v>
      </c>
      <c r="BE4" s="64"/>
      <c r="BF4" s="30"/>
      <c r="BG4" s="31">
        <f>BF4*L4</f>
        <v>0</v>
      </c>
      <c r="BH4" s="64"/>
      <c r="BI4" s="30"/>
      <c r="BJ4" s="31">
        <f>L4*BI4</f>
        <v>0</v>
      </c>
      <c r="BK4" s="64"/>
      <c r="BL4" s="30"/>
      <c r="BM4" s="31">
        <f>L4*BL4</f>
        <v>0</v>
      </c>
      <c r="BN4" s="97">
        <f>BL4+BI4+BF4+BC4+AZ4+AH4+AE4+AB4+Y4+V4+S4+P4+AK4+AN4+AQ4+AT4+AW4</f>
        <v>70</v>
      </c>
      <c r="BO4" s="59">
        <f>BN4*L4</f>
        <v>1400</v>
      </c>
      <c r="BP4" s="143">
        <f>K4-BN4</f>
        <v>-70</v>
      </c>
      <c r="BQ4" s="60">
        <f>BP4*L4</f>
        <v>-1400</v>
      </c>
    </row>
    <row r="5" spans="1:81" ht="25.5" x14ac:dyDescent="0.2">
      <c r="A5" s="174" t="s">
        <v>78</v>
      </c>
      <c r="B5" s="85" t="s">
        <v>106</v>
      </c>
      <c r="C5" s="85"/>
      <c r="D5" s="87"/>
      <c r="E5" s="80"/>
      <c r="F5" s="77"/>
      <c r="G5" s="77"/>
      <c r="H5" s="77"/>
      <c r="I5" s="77"/>
      <c r="J5" s="78"/>
      <c r="K5" s="94"/>
      <c r="L5" s="82">
        <v>18</v>
      </c>
      <c r="M5" s="38">
        <f t="shared" ref="M5:M11" si="12">K5*L5</f>
        <v>0</v>
      </c>
      <c r="N5" s="40">
        <f t="shared" ref="N5:N13" si="13">BP5</f>
        <v>-70</v>
      </c>
      <c r="O5" s="177"/>
      <c r="P5" s="32"/>
      <c r="Q5" s="33">
        <f t="shared" ref="Q5:Q11" si="14">P5*L5</f>
        <v>0</v>
      </c>
      <c r="R5" s="198" t="s">
        <v>108</v>
      </c>
      <c r="S5" s="32">
        <v>70</v>
      </c>
      <c r="T5" s="33">
        <f t="shared" ref="T5:T11" si="15">S5*L5</f>
        <v>1260</v>
      </c>
      <c r="U5" s="177"/>
      <c r="V5" s="32"/>
      <c r="W5" s="33">
        <f t="shared" ref="W5:W11" si="16">L5*V5</f>
        <v>0</v>
      </c>
      <c r="X5" s="177"/>
      <c r="Y5" s="32"/>
      <c r="Z5" s="33">
        <f t="shared" ref="Z5:Z11" si="17">L5*Y5</f>
        <v>0</v>
      </c>
      <c r="AA5" s="177"/>
      <c r="AB5" s="32"/>
      <c r="AC5" s="33">
        <f t="shared" ref="AC5:AC11" si="18">L5*AB5</f>
        <v>0</v>
      </c>
      <c r="AD5" s="198"/>
      <c r="AE5" s="32"/>
      <c r="AF5" s="33">
        <f t="shared" ref="AF5:AF11" si="19">AE5*L5</f>
        <v>0</v>
      </c>
      <c r="AG5" s="177"/>
      <c r="AH5" s="63"/>
      <c r="AI5" s="33">
        <f t="shared" ref="AI5:AI11" si="20">AH5*L5</f>
        <v>0</v>
      </c>
      <c r="AJ5" s="177"/>
      <c r="AK5" s="63"/>
      <c r="AL5" s="31">
        <f t="shared" ref="AL5:AL13" si="21">AK5*L5</f>
        <v>0</v>
      </c>
      <c r="AM5" s="177"/>
      <c r="AN5" s="63"/>
      <c r="AO5" s="33">
        <f t="shared" ref="AO5:AO11" si="22">AN5*R5</f>
        <v>0</v>
      </c>
      <c r="AP5" s="177"/>
      <c r="AQ5" s="63"/>
      <c r="AR5" s="33">
        <f t="shared" ref="AR5:AR11" si="23">AQ5*U5</f>
        <v>0</v>
      </c>
      <c r="AS5" s="177"/>
      <c r="AT5" s="63"/>
      <c r="AU5" s="33">
        <f t="shared" ref="AU5:AU11" si="24">AT5*X5</f>
        <v>0</v>
      </c>
      <c r="AV5" s="177"/>
      <c r="AW5" s="63"/>
      <c r="AX5" s="33">
        <f t="shared" ref="AX5:AX11" si="25">AW5*AA5</f>
        <v>0</v>
      </c>
      <c r="AY5" s="177"/>
      <c r="AZ5" s="32"/>
      <c r="BA5" s="33">
        <f t="shared" ref="BA5:BA11" si="26">AZ5*L5</f>
        <v>0</v>
      </c>
      <c r="BB5" s="177"/>
      <c r="BC5" s="32"/>
      <c r="BD5" s="33">
        <f t="shared" ref="BD5:BD11" si="27">BC5*L5</f>
        <v>0</v>
      </c>
      <c r="BE5" s="177"/>
      <c r="BF5" s="32"/>
      <c r="BG5" s="33">
        <f t="shared" ref="BG5:BG11" si="28">BF5*L5</f>
        <v>0</v>
      </c>
      <c r="BH5" s="177"/>
      <c r="BI5" s="32"/>
      <c r="BJ5" s="33">
        <f t="shared" ref="BJ5:BJ11" si="29">L5*BI5</f>
        <v>0</v>
      </c>
      <c r="BK5" s="177"/>
      <c r="BL5" s="32"/>
      <c r="BM5" s="33">
        <f t="shared" ref="BM5:BM11" si="30">L5*BL5</f>
        <v>0</v>
      </c>
      <c r="BN5" s="97">
        <f t="shared" ref="BN5:BN13" si="31">BL5+BI5+BF5+BC5+AZ5+AH5+AE5+AB5+Y5+V5+S5+P5+AK5+AN5+AQ5+AT5+AW5</f>
        <v>70</v>
      </c>
      <c r="BO5" s="42">
        <f t="shared" ref="BO5:BO11" si="32">BN5*L5</f>
        <v>1260</v>
      </c>
      <c r="BP5" s="144">
        <f t="shared" ref="BP5:BP11" si="33">K5-BN5</f>
        <v>-70</v>
      </c>
      <c r="BQ5" s="43">
        <f t="shared" ref="BQ5:BQ11" si="34">BP5*L5</f>
        <v>-1260</v>
      </c>
    </row>
    <row r="6" spans="1:81" ht="18" x14ac:dyDescent="0.2">
      <c r="A6" s="174" t="s">
        <v>79</v>
      </c>
      <c r="B6" s="85"/>
      <c r="C6" s="85"/>
      <c r="D6" s="87"/>
      <c r="E6" s="80"/>
      <c r="F6" s="77"/>
      <c r="G6" s="77"/>
      <c r="H6" s="77"/>
      <c r="I6" s="77"/>
      <c r="J6" s="78"/>
      <c r="K6" s="94"/>
      <c r="L6" s="82"/>
      <c r="M6" s="38">
        <f t="shared" si="12"/>
        <v>0</v>
      </c>
      <c r="N6" s="40">
        <f t="shared" si="13"/>
        <v>0</v>
      </c>
      <c r="O6" s="177"/>
      <c r="P6" s="32"/>
      <c r="Q6" s="33">
        <f t="shared" si="14"/>
        <v>0</v>
      </c>
      <c r="R6" s="177"/>
      <c r="S6" s="32"/>
      <c r="T6" s="33">
        <f t="shared" si="15"/>
        <v>0</v>
      </c>
      <c r="U6" s="177"/>
      <c r="V6" s="32"/>
      <c r="W6" s="33">
        <f t="shared" si="16"/>
        <v>0</v>
      </c>
      <c r="X6" s="177"/>
      <c r="Y6" s="32"/>
      <c r="Z6" s="33">
        <f t="shared" si="17"/>
        <v>0</v>
      </c>
      <c r="AA6" s="177"/>
      <c r="AB6" s="32"/>
      <c r="AC6" s="33">
        <f t="shared" si="18"/>
        <v>0</v>
      </c>
      <c r="AD6" s="177"/>
      <c r="AE6" s="32"/>
      <c r="AF6" s="33">
        <f t="shared" si="19"/>
        <v>0</v>
      </c>
      <c r="AG6" s="177"/>
      <c r="AH6" s="63"/>
      <c r="AI6" s="33">
        <f t="shared" si="20"/>
        <v>0</v>
      </c>
      <c r="AJ6" s="177"/>
      <c r="AK6" s="63"/>
      <c r="AL6" s="31">
        <f t="shared" si="21"/>
        <v>0</v>
      </c>
      <c r="AM6" s="177"/>
      <c r="AN6" s="63"/>
      <c r="AO6" s="33">
        <f t="shared" si="22"/>
        <v>0</v>
      </c>
      <c r="AP6" s="177"/>
      <c r="AQ6" s="63"/>
      <c r="AR6" s="33">
        <f t="shared" si="23"/>
        <v>0</v>
      </c>
      <c r="AS6" s="177"/>
      <c r="AT6" s="63"/>
      <c r="AU6" s="33">
        <f t="shared" si="24"/>
        <v>0</v>
      </c>
      <c r="AV6" s="177"/>
      <c r="AW6" s="63"/>
      <c r="AX6" s="33">
        <f t="shared" si="25"/>
        <v>0</v>
      </c>
      <c r="AY6" s="177"/>
      <c r="AZ6" s="32"/>
      <c r="BA6" s="33">
        <f t="shared" si="26"/>
        <v>0</v>
      </c>
      <c r="BB6" s="177"/>
      <c r="BC6" s="32"/>
      <c r="BD6" s="33">
        <f t="shared" si="27"/>
        <v>0</v>
      </c>
      <c r="BE6" s="177"/>
      <c r="BF6" s="32"/>
      <c r="BG6" s="33">
        <f t="shared" si="28"/>
        <v>0</v>
      </c>
      <c r="BH6" s="177"/>
      <c r="BI6" s="32"/>
      <c r="BJ6" s="33">
        <f t="shared" si="29"/>
        <v>0</v>
      </c>
      <c r="BK6" s="177"/>
      <c r="BL6" s="32"/>
      <c r="BM6" s="33">
        <f t="shared" si="30"/>
        <v>0</v>
      </c>
      <c r="BN6" s="97">
        <f t="shared" si="31"/>
        <v>0</v>
      </c>
      <c r="BO6" s="42">
        <f t="shared" si="32"/>
        <v>0</v>
      </c>
      <c r="BP6" s="144">
        <f t="shared" si="33"/>
        <v>0</v>
      </c>
      <c r="BQ6" s="43">
        <f t="shared" si="34"/>
        <v>0</v>
      </c>
    </row>
    <row r="7" spans="1:81" ht="18" x14ac:dyDescent="0.2">
      <c r="A7" s="174" t="s">
        <v>80</v>
      </c>
      <c r="B7" s="85"/>
      <c r="C7" s="85"/>
      <c r="D7" s="87"/>
      <c r="E7" s="80"/>
      <c r="F7" s="77"/>
      <c r="G7" s="77"/>
      <c r="H7" s="77"/>
      <c r="I7" s="77"/>
      <c r="J7" s="78"/>
      <c r="K7" s="94"/>
      <c r="L7" s="82"/>
      <c r="M7" s="38">
        <f t="shared" si="12"/>
        <v>0</v>
      </c>
      <c r="N7" s="40">
        <f t="shared" si="13"/>
        <v>0</v>
      </c>
      <c r="O7" s="177"/>
      <c r="P7" s="32"/>
      <c r="Q7" s="33">
        <f t="shared" si="14"/>
        <v>0</v>
      </c>
      <c r="R7" s="177"/>
      <c r="S7" s="32"/>
      <c r="T7" s="33">
        <f t="shared" si="15"/>
        <v>0</v>
      </c>
      <c r="U7" s="177"/>
      <c r="V7" s="32"/>
      <c r="W7" s="33">
        <f t="shared" si="16"/>
        <v>0</v>
      </c>
      <c r="X7" s="177"/>
      <c r="Y7" s="32"/>
      <c r="Z7" s="33">
        <f t="shared" si="17"/>
        <v>0</v>
      </c>
      <c r="AA7" s="177"/>
      <c r="AB7" s="32"/>
      <c r="AC7" s="33">
        <f t="shared" si="18"/>
        <v>0</v>
      </c>
      <c r="AD7" s="177"/>
      <c r="AE7" s="32"/>
      <c r="AF7" s="33">
        <f t="shared" si="19"/>
        <v>0</v>
      </c>
      <c r="AG7" s="177"/>
      <c r="AH7" s="63"/>
      <c r="AI7" s="33">
        <f t="shared" si="20"/>
        <v>0</v>
      </c>
      <c r="AJ7" s="177"/>
      <c r="AK7" s="63"/>
      <c r="AL7" s="31">
        <f t="shared" si="21"/>
        <v>0</v>
      </c>
      <c r="AM7" s="177"/>
      <c r="AN7" s="63"/>
      <c r="AO7" s="33">
        <f t="shared" si="22"/>
        <v>0</v>
      </c>
      <c r="AP7" s="177"/>
      <c r="AQ7" s="63"/>
      <c r="AR7" s="33">
        <f t="shared" si="23"/>
        <v>0</v>
      </c>
      <c r="AS7" s="177"/>
      <c r="AT7" s="63"/>
      <c r="AU7" s="33">
        <f t="shared" si="24"/>
        <v>0</v>
      </c>
      <c r="AV7" s="177"/>
      <c r="AW7" s="63"/>
      <c r="AX7" s="33">
        <f t="shared" si="25"/>
        <v>0</v>
      </c>
      <c r="AY7" s="177"/>
      <c r="AZ7" s="32"/>
      <c r="BA7" s="33">
        <f t="shared" si="26"/>
        <v>0</v>
      </c>
      <c r="BB7" s="177"/>
      <c r="BC7" s="32"/>
      <c r="BD7" s="33">
        <f t="shared" si="27"/>
        <v>0</v>
      </c>
      <c r="BE7" s="177"/>
      <c r="BF7" s="32"/>
      <c r="BG7" s="33">
        <f t="shared" si="28"/>
        <v>0</v>
      </c>
      <c r="BH7" s="177"/>
      <c r="BI7" s="32"/>
      <c r="BJ7" s="33">
        <f t="shared" si="29"/>
        <v>0</v>
      </c>
      <c r="BK7" s="177"/>
      <c r="BL7" s="32"/>
      <c r="BM7" s="33">
        <f t="shared" si="30"/>
        <v>0</v>
      </c>
      <c r="BN7" s="97">
        <f t="shared" si="31"/>
        <v>0</v>
      </c>
      <c r="BO7" s="42">
        <f t="shared" si="32"/>
        <v>0</v>
      </c>
      <c r="BP7" s="144">
        <f t="shared" si="33"/>
        <v>0</v>
      </c>
      <c r="BQ7" s="43">
        <f t="shared" si="34"/>
        <v>0</v>
      </c>
    </row>
    <row r="8" spans="1:81" ht="18" x14ac:dyDescent="0.2">
      <c r="A8" s="174" t="s">
        <v>81</v>
      </c>
      <c r="B8" s="85"/>
      <c r="C8" s="85"/>
      <c r="D8" s="87"/>
      <c r="E8" s="80"/>
      <c r="F8" s="77"/>
      <c r="G8" s="77"/>
      <c r="H8" s="77"/>
      <c r="I8" s="77"/>
      <c r="J8" s="78"/>
      <c r="K8" s="94"/>
      <c r="L8" s="82"/>
      <c r="M8" s="38">
        <f t="shared" si="12"/>
        <v>0</v>
      </c>
      <c r="N8" s="40">
        <f t="shared" si="13"/>
        <v>0</v>
      </c>
      <c r="O8" s="177"/>
      <c r="P8" s="32"/>
      <c r="Q8" s="33">
        <f t="shared" si="14"/>
        <v>0</v>
      </c>
      <c r="R8" s="177"/>
      <c r="S8" s="32"/>
      <c r="T8" s="33">
        <f t="shared" si="15"/>
        <v>0</v>
      </c>
      <c r="U8" s="177"/>
      <c r="V8" s="32"/>
      <c r="W8" s="33">
        <f t="shared" si="16"/>
        <v>0</v>
      </c>
      <c r="X8" s="177"/>
      <c r="Y8" s="32"/>
      <c r="Z8" s="33">
        <f t="shared" si="17"/>
        <v>0</v>
      </c>
      <c r="AA8" s="177"/>
      <c r="AB8" s="32"/>
      <c r="AC8" s="33">
        <f t="shared" si="18"/>
        <v>0</v>
      </c>
      <c r="AD8" s="177"/>
      <c r="AE8" s="32"/>
      <c r="AF8" s="33">
        <f t="shared" si="19"/>
        <v>0</v>
      </c>
      <c r="AG8" s="177"/>
      <c r="AH8" s="63"/>
      <c r="AI8" s="33">
        <f t="shared" si="20"/>
        <v>0</v>
      </c>
      <c r="AJ8" s="177"/>
      <c r="AK8" s="63"/>
      <c r="AL8" s="31">
        <f t="shared" si="21"/>
        <v>0</v>
      </c>
      <c r="AM8" s="177"/>
      <c r="AN8" s="63"/>
      <c r="AO8" s="33">
        <f t="shared" si="22"/>
        <v>0</v>
      </c>
      <c r="AP8" s="177"/>
      <c r="AQ8" s="63"/>
      <c r="AR8" s="33">
        <f t="shared" si="23"/>
        <v>0</v>
      </c>
      <c r="AS8" s="177"/>
      <c r="AT8" s="63"/>
      <c r="AU8" s="33">
        <f t="shared" si="24"/>
        <v>0</v>
      </c>
      <c r="AV8" s="177"/>
      <c r="AW8" s="63"/>
      <c r="AX8" s="33">
        <f t="shared" si="25"/>
        <v>0</v>
      </c>
      <c r="AY8" s="177"/>
      <c r="AZ8" s="32"/>
      <c r="BA8" s="33">
        <f t="shared" si="26"/>
        <v>0</v>
      </c>
      <c r="BB8" s="177"/>
      <c r="BC8" s="32"/>
      <c r="BD8" s="33">
        <f t="shared" si="27"/>
        <v>0</v>
      </c>
      <c r="BE8" s="177"/>
      <c r="BF8" s="32"/>
      <c r="BG8" s="33">
        <f t="shared" si="28"/>
        <v>0</v>
      </c>
      <c r="BH8" s="177"/>
      <c r="BI8" s="32"/>
      <c r="BJ8" s="33">
        <f t="shared" si="29"/>
        <v>0</v>
      </c>
      <c r="BK8" s="177"/>
      <c r="BL8" s="32"/>
      <c r="BM8" s="33">
        <f t="shared" si="30"/>
        <v>0</v>
      </c>
      <c r="BN8" s="97">
        <f t="shared" si="31"/>
        <v>0</v>
      </c>
      <c r="BO8" s="42">
        <f t="shared" si="32"/>
        <v>0</v>
      </c>
      <c r="BP8" s="144">
        <f t="shared" si="33"/>
        <v>0</v>
      </c>
      <c r="BQ8" s="43">
        <f t="shared" si="34"/>
        <v>0</v>
      </c>
    </row>
    <row r="9" spans="1:81" ht="18" x14ac:dyDescent="0.2">
      <c r="A9" s="174" t="s">
        <v>82</v>
      </c>
      <c r="B9" s="85"/>
      <c r="C9" s="79"/>
      <c r="D9" s="87"/>
      <c r="E9" s="80"/>
      <c r="F9" s="77"/>
      <c r="G9" s="77"/>
      <c r="H9" s="77"/>
      <c r="I9" s="77"/>
      <c r="J9" s="78"/>
      <c r="K9" s="94"/>
      <c r="L9" s="82"/>
      <c r="M9" s="38">
        <f t="shared" si="12"/>
        <v>0</v>
      </c>
      <c r="N9" s="40">
        <f t="shared" si="13"/>
        <v>0</v>
      </c>
      <c r="O9" s="177"/>
      <c r="P9" s="32"/>
      <c r="Q9" s="33">
        <f t="shared" si="14"/>
        <v>0</v>
      </c>
      <c r="R9" s="177"/>
      <c r="S9" s="32"/>
      <c r="T9" s="33">
        <f t="shared" si="15"/>
        <v>0</v>
      </c>
      <c r="U9" s="177"/>
      <c r="V9" s="32"/>
      <c r="W9" s="33">
        <f t="shared" si="16"/>
        <v>0</v>
      </c>
      <c r="X9" s="177"/>
      <c r="Y9" s="32"/>
      <c r="Z9" s="33">
        <f t="shared" si="17"/>
        <v>0</v>
      </c>
      <c r="AA9" s="177"/>
      <c r="AB9" s="32"/>
      <c r="AC9" s="33">
        <f t="shared" si="18"/>
        <v>0</v>
      </c>
      <c r="AD9" s="177"/>
      <c r="AE9" s="32"/>
      <c r="AF9" s="33">
        <f t="shared" si="19"/>
        <v>0</v>
      </c>
      <c r="AG9" s="177"/>
      <c r="AH9" s="63"/>
      <c r="AI9" s="33">
        <f t="shared" si="20"/>
        <v>0</v>
      </c>
      <c r="AJ9" s="177"/>
      <c r="AK9" s="63"/>
      <c r="AL9" s="31">
        <f t="shared" si="21"/>
        <v>0</v>
      </c>
      <c r="AM9" s="177"/>
      <c r="AN9" s="63"/>
      <c r="AO9" s="33">
        <f t="shared" si="22"/>
        <v>0</v>
      </c>
      <c r="AP9" s="177"/>
      <c r="AQ9" s="63"/>
      <c r="AR9" s="33">
        <f t="shared" si="23"/>
        <v>0</v>
      </c>
      <c r="AS9" s="177"/>
      <c r="AT9" s="63"/>
      <c r="AU9" s="33">
        <f t="shared" si="24"/>
        <v>0</v>
      </c>
      <c r="AV9" s="177"/>
      <c r="AW9" s="63"/>
      <c r="AX9" s="33">
        <f t="shared" si="25"/>
        <v>0</v>
      </c>
      <c r="AY9" s="177"/>
      <c r="AZ9" s="32"/>
      <c r="BA9" s="33">
        <f t="shared" si="26"/>
        <v>0</v>
      </c>
      <c r="BB9" s="177"/>
      <c r="BC9" s="32"/>
      <c r="BD9" s="33">
        <f t="shared" si="27"/>
        <v>0</v>
      </c>
      <c r="BE9" s="177"/>
      <c r="BF9" s="32"/>
      <c r="BG9" s="33">
        <f t="shared" si="28"/>
        <v>0</v>
      </c>
      <c r="BH9" s="177"/>
      <c r="BI9" s="32"/>
      <c r="BJ9" s="33">
        <f t="shared" si="29"/>
        <v>0</v>
      </c>
      <c r="BK9" s="177"/>
      <c r="BL9" s="32"/>
      <c r="BM9" s="33">
        <f t="shared" si="30"/>
        <v>0</v>
      </c>
      <c r="BN9" s="97">
        <f t="shared" si="31"/>
        <v>0</v>
      </c>
      <c r="BO9" s="42">
        <f t="shared" si="32"/>
        <v>0</v>
      </c>
      <c r="BP9" s="144">
        <f t="shared" si="33"/>
        <v>0</v>
      </c>
      <c r="BQ9" s="43">
        <f t="shared" si="34"/>
        <v>0</v>
      </c>
    </row>
    <row r="10" spans="1:81" ht="18" x14ac:dyDescent="0.2">
      <c r="A10" s="174" t="s">
        <v>83</v>
      </c>
      <c r="B10" s="85"/>
      <c r="C10" s="79"/>
      <c r="D10" s="80"/>
      <c r="E10" s="80"/>
      <c r="F10" s="77"/>
      <c r="G10" s="77"/>
      <c r="H10" s="77"/>
      <c r="I10" s="77"/>
      <c r="J10" s="78"/>
      <c r="K10" s="94"/>
      <c r="L10" s="82"/>
      <c r="M10" s="38">
        <f t="shared" si="12"/>
        <v>0</v>
      </c>
      <c r="N10" s="40">
        <f t="shared" si="13"/>
        <v>0</v>
      </c>
      <c r="O10" s="177"/>
      <c r="P10" s="32"/>
      <c r="Q10" s="33">
        <f t="shared" si="14"/>
        <v>0</v>
      </c>
      <c r="R10" s="177"/>
      <c r="S10" s="32"/>
      <c r="T10" s="33">
        <f t="shared" si="15"/>
        <v>0</v>
      </c>
      <c r="U10" s="177"/>
      <c r="V10" s="32"/>
      <c r="W10" s="33">
        <f t="shared" si="16"/>
        <v>0</v>
      </c>
      <c r="X10" s="177"/>
      <c r="Y10" s="32"/>
      <c r="Z10" s="33">
        <f t="shared" si="17"/>
        <v>0</v>
      </c>
      <c r="AA10" s="177"/>
      <c r="AB10" s="32"/>
      <c r="AC10" s="33">
        <f t="shared" si="18"/>
        <v>0</v>
      </c>
      <c r="AD10" s="177"/>
      <c r="AE10" s="32"/>
      <c r="AF10" s="33">
        <f t="shared" si="19"/>
        <v>0</v>
      </c>
      <c r="AG10" s="177"/>
      <c r="AH10" s="63"/>
      <c r="AI10" s="33">
        <f t="shared" si="20"/>
        <v>0</v>
      </c>
      <c r="AJ10" s="177"/>
      <c r="AK10" s="63"/>
      <c r="AL10" s="31">
        <f t="shared" si="21"/>
        <v>0</v>
      </c>
      <c r="AM10" s="177"/>
      <c r="AN10" s="63"/>
      <c r="AO10" s="33">
        <f t="shared" si="22"/>
        <v>0</v>
      </c>
      <c r="AP10" s="177"/>
      <c r="AQ10" s="63"/>
      <c r="AR10" s="33">
        <f t="shared" si="23"/>
        <v>0</v>
      </c>
      <c r="AS10" s="177"/>
      <c r="AT10" s="63"/>
      <c r="AU10" s="33">
        <f t="shared" si="24"/>
        <v>0</v>
      </c>
      <c r="AV10" s="177"/>
      <c r="AW10" s="63"/>
      <c r="AX10" s="33">
        <f t="shared" si="25"/>
        <v>0</v>
      </c>
      <c r="AY10" s="177"/>
      <c r="AZ10" s="32"/>
      <c r="BA10" s="33">
        <f t="shared" si="26"/>
        <v>0</v>
      </c>
      <c r="BB10" s="177"/>
      <c r="BC10" s="32"/>
      <c r="BD10" s="33">
        <f t="shared" si="27"/>
        <v>0</v>
      </c>
      <c r="BE10" s="177"/>
      <c r="BF10" s="32"/>
      <c r="BG10" s="33">
        <f t="shared" si="28"/>
        <v>0</v>
      </c>
      <c r="BH10" s="177"/>
      <c r="BI10" s="32"/>
      <c r="BJ10" s="33">
        <f t="shared" si="29"/>
        <v>0</v>
      </c>
      <c r="BK10" s="177"/>
      <c r="BL10" s="32"/>
      <c r="BM10" s="33">
        <f t="shared" si="30"/>
        <v>0</v>
      </c>
      <c r="BN10" s="97">
        <f t="shared" si="31"/>
        <v>0</v>
      </c>
      <c r="BO10" s="42">
        <f t="shared" si="32"/>
        <v>0</v>
      </c>
      <c r="BP10" s="144">
        <f t="shared" si="33"/>
        <v>0</v>
      </c>
      <c r="BQ10" s="43">
        <f t="shared" si="34"/>
        <v>0</v>
      </c>
    </row>
    <row r="11" spans="1:81" ht="18" x14ac:dyDescent="0.2">
      <c r="A11" s="174" t="s">
        <v>84</v>
      </c>
      <c r="B11" s="85"/>
      <c r="C11" s="79"/>
      <c r="D11" s="80"/>
      <c r="E11" s="80"/>
      <c r="F11" s="80"/>
      <c r="G11" s="80"/>
      <c r="H11" s="80"/>
      <c r="I11" s="80"/>
      <c r="J11" s="99"/>
      <c r="K11" s="94"/>
      <c r="L11" s="82"/>
      <c r="M11" s="38">
        <f t="shared" si="12"/>
        <v>0</v>
      </c>
      <c r="N11" s="40">
        <f t="shared" si="13"/>
        <v>0</v>
      </c>
      <c r="O11" s="177"/>
      <c r="P11" s="32"/>
      <c r="Q11" s="33">
        <f t="shared" si="14"/>
        <v>0</v>
      </c>
      <c r="R11" s="177"/>
      <c r="S11" s="32"/>
      <c r="T11" s="33">
        <f t="shared" si="15"/>
        <v>0</v>
      </c>
      <c r="U11" s="177"/>
      <c r="V11" s="32"/>
      <c r="W11" s="33">
        <f t="shared" si="16"/>
        <v>0</v>
      </c>
      <c r="X11" s="177"/>
      <c r="Y11" s="32"/>
      <c r="Z11" s="33">
        <f t="shared" si="17"/>
        <v>0</v>
      </c>
      <c r="AA11" s="177"/>
      <c r="AB11" s="32"/>
      <c r="AC11" s="33">
        <f t="shared" si="18"/>
        <v>0</v>
      </c>
      <c r="AD11" s="177"/>
      <c r="AE11" s="32"/>
      <c r="AF11" s="33">
        <f t="shared" si="19"/>
        <v>0</v>
      </c>
      <c r="AG11" s="177"/>
      <c r="AH11" s="63"/>
      <c r="AI11" s="33">
        <f t="shared" si="20"/>
        <v>0</v>
      </c>
      <c r="AJ11" s="177"/>
      <c r="AK11" s="63"/>
      <c r="AL11" s="31">
        <f t="shared" si="21"/>
        <v>0</v>
      </c>
      <c r="AM11" s="177"/>
      <c r="AN11" s="63"/>
      <c r="AO11" s="33">
        <f t="shared" si="22"/>
        <v>0</v>
      </c>
      <c r="AP11" s="177"/>
      <c r="AQ11" s="63"/>
      <c r="AR11" s="33">
        <f t="shared" si="23"/>
        <v>0</v>
      </c>
      <c r="AS11" s="177"/>
      <c r="AT11" s="63"/>
      <c r="AU11" s="33">
        <f t="shared" si="24"/>
        <v>0</v>
      </c>
      <c r="AV11" s="177"/>
      <c r="AW11" s="63"/>
      <c r="AX11" s="33">
        <f t="shared" si="25"/>
        <v>0</v>
      </c>
      <c r="AY11" s="177"/>
      <c r="AZ11" s="32"/>
      <c r="BA11" s="33">
        <f t="shared" si="26"/>
        <v>0</v>
      </c>
      <c r="BB11" s="177"/>
      <c r="BC11" s="32"/>
      <c r="BD11" s="33">
        <f t="shared" si="27"/>
        <v>0</v>
      </c>
      <c r="BE11" s="177"/>
      <c r="BF11" s="32"/>
      <c r="BG11" s="33">
        <f t="shared" si="28"/>
        <v>0</v>
      </c>
      <c r="BH11" s="177"/>
      <c r="BI11" s="32"/>
      <c r="BJ11" s="33">
        <f t="shared" si="29"/>
        <v>0</v>
      </c>
      <c r="BK11" s="177"/>
      <c r="BL11" s="32"/>
      <c r="BM11" s="33">
        <f t="shared" si="30"/>
        <v>0</v>
      </c>
      <c r="BN11" s="97">
        <f t="shared" si="31"/>
        <v>0</v>
      </c>
      <c r="BO11" s="42">
        <f t="shared" si="32"/>
        <v>0</v>
      </c>
      <c r="BP11" s="144">
        <f t="shared" si="33"/>
        <v>0</v>
      </c>
      <c r="BQ11" s="43">
        <f t="shared" si="34"/>
        <v>0</v>
      </c>
    </row>
    <row r="12" spans="1:81" ht="18" x14ac:dyDescent="0.2">
      <c r="A12" s="174" t="s">
        <v>85</v>
      </c>
      <c r="B12" s="85"/>
      <c r="C12" s="79"/>
      <c r="D12" s="80"/>
      <c r="E12" s="80"/>
      <c r="F12" s="77"/>
      <c r="G12" s="77"/>
      <c r="H12" s="77"/>
      <c r="I12" s="77"/>
      <c r="J12" s="78"/>
      <c r="K12" s="94"/>
      <c r="L12" s="82"/>
      <c r="M12" s="38">
        <f t="shared" ref="M12:M13" si="35">K12*L12</f>
        <v>0</v>
      </c>
      <c r="N12" s="40">
        <f t="shared" si="13"/>
        <v>0</v>
      </c>
      <c r="O12" s="177"/>
      <c r="P12" s="32"/>
      <c r="Q12" s="33">
        <f t="shared" ref="Q12:Q13" si="36">P12*L12</f>
        <v>0</v>
      </c>
      <c r="R12" s="177"/>
      <c r="S12" s="32"/>
      <c r="T12" s="33">
        <f t="shared" ref="T12:T13" si="37">S12*L12</f>
        <v>0</v>
      </c>
      <c r="U12" s="177"/>
      <c r="V12" s="32"/>
      <c r="W12" s="33">
        <f t="shared" ref="W12:W13" si="38">L12*V12</f>
        <v>0</v>
      </c>
      <c r="X12" s="177"/>
      <c r="Y12" s="32"/>
      <c r="Z12" s="33">
        <f t="shared" ref="Z12:Z13" si="39">L12*Y12</f>
        <v>0</v>
      </c>
      <c r="AA12" s="177"/>
      <c r="AB12" s="32"/>
      <c r="AC12" s="33">
        <f t="shared" ref="AC12:AC13" si="40">L12*AB12</f>
        <v>0</v>
      </c>
      <c r="AD12" s="177"/>
      <c r="AE12" s="32"/>
      <c r="AF12" s="33">
        <f t="shared" ref="AF12:AF13" si="41">AE12*L12</f>
        <v>0</v>
      </c>
      <c r="AG12" s="177"/>
      <c r="AH12" s="63"/>
      <c r="AI12" s="33">
        <f t="shared" ref="AI12:AI13" si="42">AH12*L12</f>
        <v>0</v>
      </c>
      <c r="AJ12" s="177"/>
      <c r="AK12" s="63"/>
      <c r="AL12" s="31">
        <f t="shared" si="21"/>
        <v>0</v>
      </c>
      <c r="AM12" s="177"/>
      <c r="AN12" s="63"/>
      <c r="AO12" s="33">
        <f t="shared" ref="AO12:AO13" si="43">AN12*R12</f>
        <v>0</v>
      </c>
      <c r="AP12" s="177"/>
      <c r="AQ12" s="63"/>
      <c r="AR12" s="33">
        <f t="shared" ref="AR12:AR13" si="44">AQ12*U12</f>
        <v>0</v>
      </c>
      <c r="AS12" s="177"/>
      <c r="AT12" s="63"/>
      <c r="AU12" s="33">
        <f t="shared" ref="AU12:AU13" si="45">AT12*X12</f>
        <v>0</v>
      </c>
      <c r="AV12" s="177"/>
      <c r="AW12" s="63"/>
      <c r="AX12" s="33">
        <f t="shared" ref="AX12:AX13" si="46">AW12*AA12</f>
        <v>0</v>
      </c>
      <c r="AY12" s="177"/>
      <c r="AZ12" s="32"/>
      <c r="BA12" s="33">
        <f>AZ12*L12</f>
        <v>0</v>
      </c>
      <c r="BB12" s="177"/>
      <c r="BC12" s="32"/>
      <c r="BD12" s="33">
        <f t="shared" ref="BD12:BD13" si="47">BC12*L12</f>
        <v>0</v>
      </c>
      <c r="BE12" s="177"/>
      <c r="BF12" s="32"/>
      <c r="BG12" s="33">
        <f t="shared" ref="BG12:BG13" si="48">BF12*L12</f>
        <v>0</v>
      </c>
      <c r="BH12" s="177"/>
      <c r="BI12" s="32"/>
      <c r="BJ12" s="33">
        <f t="shared" ref="BJ12:BJ13" si="49">L12*BI12</f>
        <v>0</v>
      </c>
      <c r="BK12" s="177"/>
      <c r="BL12" s="32"/>
      <c r="BM12" s="33">
        <f t="shared" ref="BM12:BM13" si="50">L12*BL12</f>
        <v>0</v>
      </c>
      <c r="BN12" s="97">
        <f t="shared" si="31"/>
        <v>0</v>
      </c>
      <c r="BO12" s="42">
        <f t="shared" ref="BO12:BO13" si="51">BN12*L12</f>
        <v>0</v>
      </c>
      <c r="BP12" s="144">
        <f t="shared" ref="BP12:BP13" si="52">K12-BN12</f>
        <v>0</v>
      </c>
      <c r="BQ12" s="43">
        <f t="shared" ref="BQ12:BQ13" si="53">BP12*L12</f>
        <v>0</v>
      </c>
    </row>
    <row r="13" spans="1:81" ht="18.75" thickBot="1" x14ac:dyDescent="0.25">
      <c r="A13" s="174" t="s">
        <v>86</v>
      </c>
      <c r="B13" s="100"/>
      <c r="C13" s="101"/>
      <c r="D13" s="102"/>
      <c r="E13" s="102"/>
      <c r="F13" s="103"/>
      <c r="G13" s="103"/>
      <c r="H13" s="103"/>
      <c r="I13" s="103"/>
      <c r="J13" s="104"/>
      <c r="K13" s="95"/>
      <c r="L13" s="83"/>
      <c r="M13" s="41">
        <f t="shared" si="35"/>
        <v>0</v>
      </c>
      <c r="N13" s="40">
        <f t="shared" si="13"/>
        <v>0</v>
      </c>
      <c r="O13" s="178"/>
      <c r="P13" s="34"/>
      <c r="Q13" s="35">
        <f t="shared" si="36"/>
        <v>0</v>
      </c>
      <c r="R13" s="178"/>
      <c r="S13" s="34"/>
      <c r="T13" s="35">
        <f t="shared" si="37"/>
        <v>0</v>
      </c>
      <c r="U13" s="178"/>
      <c r="V13" s="34"/>
      <c r="W13" s="35">
        <f t="shared" si="38"/>
        <v>0</v>
      </c>
      <c r="X13" s="178"/>
      <c r="Y13" s="34"/>
      <c r="Z13" s="35">
        <f t="shared" si="39"/>
        <v>0</v>
      </c>
      <c r="AA13" s="178"/>
      <c r="AB13" s="34"/>
      <c r="AC13" s="35">
        <f t="shared" si="40"/>
        <v>0</v>
      </c>
      <c r="AD13" s="178"/>
      <c r="AE13" s="34"/>
      <c r="AF13" s="35">
        <f t="shared" si="41"/>
        <v>0</v>
      </c>
      <c r="AG13" s="178"/>
      <c r="AH13" s="63"/>
      <c r="AI13" s="35">
        <f t="shared" si="42"/>
        <v>0</v>
      </c>
      <c r="AJ13" s="178"/>
      <c r="AK13" s="63"/>
      <c r="AL13" s="31">
        <f t="shared" si="21"/>
        <v>0</v>
      </c>
      <c r="AM13" s="178"/>
      <c r="AN13" s="63"/>
      <c r="AO13" s="35">
        <f t="shared" si="43"/>
        <v>0</v>
      </c>
      <c r="AP13" s="178"/>
      <c r="AQ13" s="63"/>
      <c r="AR13" s="35">
        <f t="shared" si="44"/>
        <v>0</v>
      </c>
      <c r="AS13" s="178"/>
      <c r="AT13" s="63"/>
      <c r="AU13" s="35">
        <f t="shared" si="45"/>
        <v>0</v>
      </c>
      <c r="AV13" s="178"/>
      <c r="AW13" s="63"/>
      <c r="AX13" s="35">
        <f t="shared" si="46"/>
        <v>0</v>
      </c>
      <c r="AY13" s="178"/>
      <c r="AZ13" s="34"/>
      <c r="BA13" s="35">
        <f>AZ13*L13</f>
        <v>0</v>
      </c>
      <c r="BB13" s="178"/>
      <c r="BC13" s="34"/>
      <c r="BD13" s="35">
        <f t="shared" si="47"/>
        <v>0</v>
      </c>
      <c r="BE13" s="178"/>
      <c r="BF13" s="34"/>
      <c r="BG13" s="35">
        <f t="shared" si="48"/>
        <v>0</v>
      </c>
      <c r="BH13" s="178"/>
      <c r="BI13" s="34"/>
      <c r="BJ13" s="35">
        <f t="shared" si="49"/>
        <v>0</v>
      </c>
      <c r="BK13" s="178"/>
      <c r="BL13" s="34"/>
      <c r="BM13" s="35">
        <f t="shared" si="50"/>
        <v>0</v>
      </c>
      <c r="BN13" s="97">
        <f t="shared" si="31"/>
        <v>0</v>
      </c>
      <c r="BO13" s="53">
        <f t="shared" si="51"/>
        <v>0</v>
      </c>
      <c r="BP13" s="145">
        <f t="shared" si="52"/>
        <v>0</v>
      </c>
      <c r="BQ13" s="54">
        <f t="shared" si="53"/>
        <v>0</v>
      </c>
    </row>
    <row r="14" spans="1:81" s="28" customFormat="1" ht="18.600000000000001" customHeight="1" thickTop="1" thickBot="1" x14ac:dyDescent="0.25">
      <c r="A14" s="174"/>
      <c r="K14" s="149">
        <f>SUM(K4:K13)</f>
        <v>0</v>
      </c>
      <c r="L14" s="150"/>
      <c r="M14" s="151">
        <f t="shared" ref="M14:BQ14" si="54">SUM(M4:M13)</f>
        <v>0</v>
      </c>
      <c r="N14" s="152">
        <f t="shared" si="54"/>
        <v>-140</v>
      </c>
      <c r="O14" s="179"/>
      <c r="P14" s="36">
        <f t="shared" si="54"/>
        <v>0</v>
      </c>
      <c r="Q14" s="37">
        <f t="shared" si="54"/>
        <v>0</v>
      </c>
      <c r="R14" s="179"/>
      <c r="S14" s="36">
        <f t="shared" si="54"/>
        <v>70</v>
      </c>
      <c r="T14" s="37">
        <f t="shared" si="54"/>
        <v>1260</v>
      </c>
      <c r="U14" s="179"/>
      <c r="V14" s="36">
        <f t="shared" si="54"/>
        <v>70</v>
      </c>
      <c r="W14" s="37">
        <f t="shared" si="54"/>
        <v>1400</v>
      </c>
      <c r="X14" s="179"/>
      <c r="Y14" s="36">
        <f t="shared" si="54"/>
        <v>0</v>
      </c>
      <c r="Z14" s="37">
        <f t="shared" si="54"/>
        <v>0</v>
      </c>
      <c r="AA14" s="179"/>
      <c r="AB14" s="36">
        <f t="shared" si="54"/>
        <v>0</v>
      </c>
      <c r="AC14" s="37">
        <f t="shared" si="54"/>
        <v>0</v>
      </c>
      <c r="AD14" s="179"/>
      <c r="AE14" s="36">
        <f t="shared" si="54"/>
        <v>0</v>
      </c>
      <c r="AF14" s="37">
        <f t="shared" si="54"/>
        <v>0</v>
      </c>
      <c r="AG14" s="179"/>
      <c r="AH14" s="36">
        <f t="shared" si="54"/>
        <v>0</v>
      </c>
      <c r="AI14" s="37">
        <f t="shared" si="54"/>
        <v>0</v>
      </c>
      <c r="AJ14" s="179"/>
      <c r="AK14" s="36">
        <f t="shared" ref="AK14:AL14" si="55">SUM(AK4:AK13)</f>
        <v>0</v>
      </c>
      <c r="AL14" s="37">
        <f t="shared" si="55"/>
        <v>0</v>
      </c>
      <c r="AM14" s="179"/>
      <c r="AN14" s="36">
        <f t="shared" ref="AN14:AO14" si="56">SUM(AN4:AN13)</f>
        <v>0</v>
      </c>
      <c r="AO14" s="37">
        <f t="shared" si="56"/>
        <v>0</v>
      </c>
      <c r="AP14" s="179"/>
      <c r="AQ14" s="36">
        <f t="shared" ref="AQ14:AR14" si="57">SUM(AQ4:AQ13)</f>
        <v>0</v>
      </c>
      <c r="AR14" s="37">
        <f t="shared" si="57"/>
        <v>0</v>
      </c>
      <c r="AS14" s="179"/>
      <c r="AT14" s="36">
        <f t="shared" ref="AT14:AU14" si="58">SUM(AT4:AT13)</f>
        <v>0</v>
      </c>
      <c r="AU14" s="37">
        <f t="shared" si="58"/>
        <v>0</v>
      </c>
      <c r="AV14" s="179"/>
      <c r="AW14" s="36">
        <f t="shared" ref="AW14:AX14" si="59">SUM(AW4:AW13)</f>
        <v>0</v>
      </c>
      <c r="AX14" s="37">
        <f t="shared" si="59"/>
        <v>0</v>
      </c>
      <c r="AY14" s="179"/>
      <c r="AZ14" s="36">
        <f t="shared" si="54"/>
        <v>0</v>
      </c>
      <c r="BA14" s="37">
        <f t="shared" si="54"/>
        <v>0</v>
      </c>
      <c r="BB14" s="179"/>
      <c r="BC14" s="36">
        <f t="shared" si="54"/>
        <v>0</v>
      </c>
      <c r="BD14" s="37">
        <f t="shared" si="54"/>
        <v>0</v>
      </c>
      <c r="BE14" s="179"/>
      <c r="BF14" s="36">
        <f t="shared" si="54"/>
        <v>0</v>
      </c>
      <c r="BG14" s="37">
        <f t="shared" si="54"/>
        <v>0</v>
      </c>
      <c r="BH14" s="179"/>
      <c r="BI14" s="36">
        <f t="shared" si="54"/>
        <v>0</v>
      </c>
      <c r="BJ14" s="37">
        <f t="shared" si="54"/>
        <v>0</v>
      </c>
      <c r="BK14" s="179"/>
      <c r="BL14" s="36">
        <f t="shared" si="54"/>
        <v>0</v>
      </c>
      <c r="BM14" s="37">
        <f t="shared" si="54"/>
        <v>0</v>
      </c>
      <c r="BN14" s="55">
        <f t="shared" si="54"/>
        <v>140</v>
      </c>
      <c r="BO14" s="56">
        <f t="shared" si="54"/>
        <v>2660</v>
      </c>
      <c r="BP14" s="146">
        <f t="shared" si="54"/>
        <v>-140</v>
      </c>
      <c r="BQ14" s="58">
        <f t="shared" si="54"/>
        <v>-2660</v>
      </c>
    </row>
    <row r="15" spans="1:81" ht="27.6" customHeight="1" thickTop="1" thickBot="1" x14ac:dyDescent="0.25">
      <c r="K15" s="212" t="s">
        <v>36</v>
      </c>
      <c r="L15" s="213"/>
      <c r="M15" s="148">
        <f>+N31</f>
        <v>0</v>
      </c>
      <c r="N15" s="29"/>
      <c r="O15" s="233" t="s">
        <v>33</v>
      </c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5"/>
    </row>
    <row r="16" spans="1:81" s="26" customFormat="1" ht="31.15" customHeight="1" thickBot="1" x14ac:dyDescent="0.25">
      <c r="A16" s="171"/>
      <c r="H16" s="71"/>
      <c r="K16" s="214" t="s">
        <v>37</v>
      </c>
      <c r="L16" s="215"/>
      <c r="M16" s="147">
        <f>+M14-M15</f>
        <v>0</v>
      </c>
      <c r="O16" s="180"/>
      <c r="P16" s="44">
        <f>O2</f>
        <v>43466</v>
      </c>
      <c r="Q16" s="45">
        <f>+Q31</f>
        <v>0</v>
      </c>
      <c r="R16" s="184"/>
      <c r="S16" s="44">
        <f>R2</f>
        <v>43497</v>
      </c>
      <c r="T16" s="45">
        <f>+T31</f>
        <v>415.8</v>
      </c>
      <c r="U16" s="184"/>
      <c r="V16" s="44">
        <f>U2</f>
        <v>43528</v>
      </c>
      <c r="W16" s="45">
        <f>+W31</f>
        <v>1400</v>
      </c>
      <c r="X16" s="184"/>
      <c r="Y16" s="44">
        <f>X2</f>
        <v>43559</v>
      </c>
      <c r="Z16" s="45">
        <f>+Z31</f>
        <v>0</v>
      </c>
      <c r="AA16" s="184"/>
      <c r="AB16" s="44">
        <f>AA2</f>
        <v>43590</v>
      </c>
      <c r="AC16" s="45">
        <f>+AC31</f>
        <v>0</v>
      </c>
      <c r="AD16" s="184"/>
      <c r="AE16" s="44">
        <f>AD2</f>
        <v>43620</v>
      </c>
      <c r="AF16" s="45">
        <f>+AF31</f>
        <v>0</v>
      </c>
      <c r="AG16" s="184"/>
      <c r="AH16" s="44">
        <f>AG2</f>
        <v>43651</v>
      </c>
      <c r="AI16" s="45">
        <f>+AI31</f>
        <v>0</v>
      </c>
      <c r="AJ16" s="184"/>
      <c r="AK16" s="44">
        <f>AJ2</f>
        <v>43682</v>
      </c>
      <c r="AL16" s="45">
        <f>+AL31</f>
        <v>0</v>
      </c>
      <c r="AM16" s="184"/>
      <c r="AN16" s="44">
        <f>AM2</f>
        <v>43713</v>
      </c>
      <c r="AO16" s="45">
        <f>+AO31</f>
        <v>0</v>
      </c>
      <c r="AP16" s="184"/>
      <c r="AQ16" s="44">
        <f>AP2</f>
        <v>43744</v>
      </c>
      <c r="AR16" s="45">
        <f>+AR31</f>
        <v>0</v>
      </c>
      <c r="AS16" s="184"/>
      <c r="AT16" s="44">
        <f>AS2</f>
        <v>43775</v>
      </c>
      <c r="AU16" s="45">
        <f>+AU31</f>
        <v>0</v>
      </c>
      <c r="AV16" s="184"/>
      <c r="AW16" s="44">
        <f>AV2</f>
        <v>43806</v>
      </c>
      <c r="AX16" s="45">
        <f>+AX31</f>
        <v>0</v>
      </c>
      <c r="AY16" s="184"/>
      <c r="AZ16" s="44">
        <f>AY2</f>
        <v>43837</v>
      </c>
      <c r="BA16" s="45">
        <f>+BA31</f>
        <v>0</v>
      </c>
      <c r="BB16" s="184"/>
      <c r="BC16" s="44">
        <f>BB2</f>
        <v>43868</v>
      </c>
      <c r="BD16" s="45">
        <f>+BD31</f>
        <v>0</v>
      </c>
      <c r="BE16" s="184"/>
      <c r="BF16" s="44">
        <f>BE2</f>
        <v>43899</v>
      </c>
      <c r="BG16" s="45">
        <f>+BG31</f>
        <v>0</v>
      </c>
      <c r="BH16" s="184"/>
      <c r="BI16" s="44">
        <f>BH2</f>
        <v>43930</v>
      </c>
      <c r="BJ16" s="45">
        <f>+BJ31</f>
        <v>0</v>
      </c>
      <c r="BK16" s="184"/>
      <c r="BL16" s="44">
        <f>BK2</f>
        <v>43961</v>
      </c>
      <c r="BM16" s="45">
        <f>+BM31</f>
        <v>0</v>
      </c>
      <c r="BN16" s="46" t="s">
        <v>34</v>
      </c>
      <c r="BO16" s="142">
        <f>+BO31</f>
        <v>1815.8</v>
      </c>
      <c r="BP16" s="47" t="s">
        <v>35</v>
      </c>
      <c r="BQ16" s="48">
        <f>+BQ31</f>
        <v>-1815.8</v>
      </c>
    </row>
    <row r="17" spans="1:69" ht="27.75" thickTop="1" thickBot="1" x14ac:dyDescent="0.25">
      <c r="O17" s="237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9"/>
    </row>
    <row r="18" spans="1:69" ht="80.45" customHeight="1" thickTop="1" thickBot="1" x14ac:dyDescent="0.25">
      <c r="B18" s="216" t="s">
        <v>38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8"/>
      <c r="O18" s="181"/>
      <c r="P18" s="44">
        <f>+P16</f>
        <v>43466</v>
      </c>
      <c r="Q18" s="61">
        <f>+Q14-Q16</f>
        <v>0</v>
      </c>
      <c r="R18" s="184"/>
      <c r="S18" s="44">
        <f>+S16</f>
        <v>43497</v>
      </c>
      <c r="T18" s="61">
        <f>+T14-T16</f>
        <v>844.2</v>
      </c>
      <c r="U18" s="184"/>
      <c r="V18" s="44">
        <f>+V16</f>
        <v>43528</v>
      </c>
      <c r="W18" s="61">
        <f>+W14-W16</f>
        <v>0</v>
      </c>
      <c r="X18" s="184"/>
      <c r="Y18" s="44">
        <f>+Y16</f>
        <v>43559</v>
      </c>
      <c r="Z18" s="61">
        <f>+Z14-Z16</f>
        <v>0</v>
      </c>
      <c r="AA18" s="184"/>
      <c r="AB18" s="44">
        <f>+AB16</f>
        <v>43590</v>
      </c>
      <c r="AC18" s="61">
        <f>+AC14-AC16</f>
        <v>0</v>
      </c>
      <c r="AD18" s="184"/>
      <c r="AE18" s="44">
        <f>+AE16</f>
        <v>43620</v>
      </c>
      <c r="AF18" s="61">
        <f>+AF14-AF16</f>
        <v>0</v>
      </c>
      <c r="AG18" s="184"/>
      <c r="AH18" s="44">
        <f>+AH16</f>
        <v>43651</v>
      </c>
      <c r="AI18" s="61">
        <f>+AI14-AI16</f>
        <v>0</v>
      </c>
      <c r="AJ18" s="184"/>
      <c r="AK18" s="44">
        <f>+AK16</f>
        <v>43682</v>
      </c>
      <c r="AL18" s="61">
        <f>+AL14-AL16</f>
        <v>0</v>
      </c>
      <c r="AM18" s="184"/>
      <c r="AN18" s="44">
        <f>+AN16</f>
        <v>43713</v>
      </c>
      <c r="AO18" s="61">
        <f>+AO14-AO16</f>
        <v>0</v>
      </c>
      <c r="AP18" s="184"/>
      <c r="AQ18" s="44">
        <f>+AQ16</f>
        <v>43744</v>
      </c>
      <c r="AR18" s="61">
        <f>+AR14-AR16</f>
        <v>0</v>
      </c>
      <c r="AS18" s="184"/>
      <c r="AT18" s="44">
        <f>+AT16</f>
        <v>43775</v>
      </c>
      <c r="AU18" s="61">
        <f>+AU14-AU16</f>
        <v>0</v>
      </c>
      <c r="AV18" s="184"/>
      <c r="AW18" s="44">
        <f>+AW16</f>
        <v>43806</v>
      </c>
      <c r="AX18" s="61">
        <f>+AX14-AX16</f>
        <v>0</v>
      </c>
      <c r="AY18" s="184"/>
      <c r="AZ18" s="44">
        <f>+AZ16</f>
        <v>43837</v>
      </c>
      <c r="BA18" s="61">
        <f>+BA14-BA16</f>
        <v>0</v>
      </c>
      <c r="BB18" s="184"/>
      <c r="BC18" s="44">
        <f>+BC16</f>
        <v>43868</v>
      </c>
      <c r="BD18" s="61">
        <f>+BD14-BD16</f>
        <v>0</v>
      </c>
      <c r="BE18" s="184"/>
      <c r="BF18" s="44">
        <f>+BF16</f>
        <v>43899</v>
      </c>
      <c r="BG18" s="61">
        <f>+BG14-BG16</f>
        <v>0</v>
      </c>
      <c r="BH18" s="184"/>
      <c r="BI18" s="44">
        <f>+BI16</f>
        <v>43930</v>
      </c>
      <c r="BJ18" s="61">
        <f>+BJ14-BJ16</f>
        <v>0</v>
      </c>
      <c r="BK18" s="184"/>
      <c r="BL18" s="44">
        <f>+BL16</f>
        <v>43961</v>
      </c>
      <c r="BM18" s="61">
        <f>+BM14-BM16</f>
        <v>0</v>
      </c>
      <c r="BN18" s="62" t="s">
        <v>34</v>
      </c>
      <c r="BO18" s="61">
        <f>+BO14-BO16</f>
        <v>844.2</v>
      </c>
      <c r="BP18" s="62" t="s">
        <v>35</v>
      </c>
      <c r="BQ18" s="61">
        <f>+BQ14-BQ16</f>
        <v>-844.2</v>
      </c>
    </row>
    <row r="19" spans="1:69" ht="16.899999999999999" customHeight="1" thickTop="1" thickBot="1" x14ac:dyDescent="0.25">
      <c r="B19" s="219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1"/>
      <c r="O19" s="209">
        <f>O2</f>
        <v>43466</v>
      </c>
      <c r="P19" s="210"/>
      <c r="Q19" s="211"/>
      <c r="R19" s="209">
        <f t="shared" ref="R19" si="60">R2</f>
        <v>43497</v>
      </c>
      <c r="S19" s="210"/>
      <c r="T19" s="211"/>
      <c r="U19" s="209">
        <f t="shared" ref="U19" si="61">U2</f>
        <v>43528</v>
      </c>
      <c r="V19" s="210"/>
      <c r="W19" s="211"/>
      <c r="X19" s="209">
        <f t="shared" ref="X19" si="62">X2</f>
        <v>43559</v>
      </c>
      <c r="Y19" s="210"/>
      <c r="Z19" s="211"/>
      <c r="AA19" s="209">
        <f t="shared" ref="AA19" si="63">AA2</f>
        <v>43590</v>
      </c>
      <c r="AB19" s="210"/>
      <c r="AC19" s="211"/>
      <c r="AD19" s="209">
        <f t="shared" ref="AD19" si="64">AD2</f>
        <v>43620</v>
      </c>
      <c r="AE19" s="210"/>
      <c r="AF19" s="211"/>
      <c r="AG19" s="209">
        <f t="shared" ref="AG19" si="65">AG2</f>
        <v>43651</v>
      </c>
      <c r="AH19" s="210"/>
      <c r="AI19" s="211"/>
      <c r="AJ19" s="209">
        <f t="shared" ref="AJ19" si="66">AJ2</f>
        <v>43682</v>
      </c>
      <c r="AK19" s="210"/>
      <c r="AL19" s="211"/>
      <c r="AM19" s="209">
        <f t="shared" ref="AM19" si="67">AM2</f>
        <v>43713</v>
      </c>
      <c r="AN19" s="210"/>
      <c r="AO19" s="211"/>
      <c r="AP19" s="209">
        <f t="shared" ref="AP19" si="68">AP2</f>
        <v>43744</v>
      </c>
      <c r="AQ19" s="210"/>
      <c r="AR19" s="211"/>
      <c r="AS19" s="209">
        <f t="shared" ref="AS19" si="69">AS2</f>
        <v>43775</v>
      </c>
      <c r="AT19" s="210"/>
      <c r="AU19" s="211"/>
      <c r="AV19" s="209">
        <f t="shared" ref="AV19" si="70">AV2</f>
        <v>43806</v>
      </c>
      <c r="AW19" s="210"/>
      <c r="AX19" s="211"/>
      <c r="AY19" s="209">
        <f t="shared" ref="AY19" si="71">AY2</f>
        <v>43837</v>
      </c>
      <c r="AZ19" s="210"/>
      <c r="BA19" s="211"/>
      <c r="BB19" s="209">
        <f t="shared" ref="BB19" si="72">BB2</f>
        <v>43868</v>
      </c>
      <c r="BC19" s="210"/>
      <c r="BD19" s="211"/>
      <c r="BE19" s="209">
        <f t="shared" ref="BE19" si="73">BE2</f>
        <v>43899</v>
      </c>
      <c r="BF19" s="210"/>
      <c r="BG19" s="211"/>
      <c r="BH19" s="209">
        <f t="shared" ref="BH19" si="74">BH2</f>
        <v>43930</v>
      </c>
      <c r="BI19" s="210"/>
      <c r="BJ19" s="211"/>
      <c r="BK19" s="209">
        <f t="shared" ref="BK19" si="75">BK2</f>
        <v>43961</v>
      </c>
      <c r="BL19" s="210"/>
      <c r="BM19" s="211"/>
      <c r="BN19" s="49" t="s">
        <v>27</v>
      </c>
      <c r="BO19" s="50" t="s">
        <v>24</v>
      </c>
      <c r="BP19" s="51" t="s">
        <v>27</v>
      </c>
      <c r="BQ19" s="52" t="s">
        <v>24</v>
      </c>
    </row>
    <row r="20" spans="1:69" s="110" customFormat="1" ht="30.75" thickBot="1" x14ac:dyDescent="0.25">
      <c r="A20" s="175"/>
      <c r="B20" s="116" t="s">
        <v>51</v>
      </c>
      <c r="C20" s="117" t="s">
        <v>52</v>
      </c>
      <c r="D20" s="117" t="s">
        <v>53</v>
      </c>
      <c r="E20" s="117" t="s">
        <v>54</v>
      </c>
      <c r="F20" s="117" t="s">
        <v>55</v>
      </c>
      <c r="G20" s="229" t="s">
        <v>56</v>
      </c>
      <c r="H20" s="229"/>
      <c r="I20" s="229"/>
      <c r="J20" s="229"/>
      <c r="K20" s="118" t="s">
        <v>57</v>
      </c>
      <c r="L20" s="118" t="s">
        <v>58</v>
      </c>
      <c r="M20" s="119" t="s">
        <v>59</v>
      </c>
      <c r="N20" s="132" t="s">
        <v>60</v>
      </c>
      <c r="O20" s="182" t="s">
        <v>22</v>
      </c>
      <c r="P20" s="96" t="s">
        <v>23</v>
      </c>
      <c r="Q20" s="88" t="s">
        <v>24</v>
      </c>
      <c r="R20" s="182" t="s">
        <v>22</v>
      </c>
      <c r="S20" s="96" t="s">
        <v>23</v>
      </c>
      <c r="T20" s="88" t="s">
        <v>24</v>
      </c>
      <c r="U20" s="182" t="s">
        <v>22</v>
      </c>
      <c r="V20" s="96" t="s">
        <v>23</v>
      </c>
      <c r="W20" s="88" t="s">
        <v>24</v>
      </c>
      <c r="X20" s="182" t="s">
        <v>22</v>
      </c>
      <c r="Y20" s="96" t="s">
        <v>23</v>
      </c>
      <c r="Z20" s="88" t="s">
        <v>24</v>
      </c>
      <c r="AA20" s="182" t="s">
        <v>22</v>
      </c>
      <c r="AB20" s="96" t="s">
        <v>23</v>
      </c>
      <c r="AC20" s="88" t="s">
        <v>24</v>
      </c>
      <c r="AD20" s="182" t="s">
        <v>22</v>
      </c>
      <c r="AE20" s="96" t="s">
        <v>23</v>
      </c>
      <c r="AF20" s="88" t="s">
        <v>24</v>
      </c>
      <c r="AG20" s="182" t="s">
        <v>22</v>
      </c>
      <c r="AH20" s="96" t="s">
        <v>23</v>
      </c>
      <c r="AI20" s="88" t="s">
        <v>24</v>
      </c>
      <c r="AJ20" s="182" t="s">
        <v>22</v>
      </c>
      <c r="AK20" s="96" t="s">
        <v>23</v>
      </c>
      <c r="AL20" s="88" t="s">
        <v>24</v>
      </c>
      <c r="AM20" s="182" t="s">
        <v>22</v>
      </c>
      <c r="AN20" s="96" t="s">
        <v>23</v>
      </c>
      <c r="AO20" s="88" t="s">
        <v>24</v>
      </c>
      <c r="AP20" s="182" t="s">
        <v>22</v>
      </c>
      <c r="AQ20" s="96" t="s">
        <v>23</v>
      </c>
      <c r="AR20" s="88" t="s">
        <v>24</v>
      </c>
      <c r="AS20" s="182" t="s">
        <v>22</v>
      </c>
      <c r="AT20" s="96" t="s">
        <v>23</v>
      </c>
      <c r="AU20" s="88" t="s">
        <v>24</v>
      </c>
      <c r="AV20" s="182" t="s">
        <v>22</v>
      </c>
      <c r="AW20" s="96" t="s">
        <v>23</v>
      </c>
      <c r="AX20" s="88" t="s">
        <v>24</v>
      </c>
      <c r="AY20" s="182" t="s">
        <v>22</v>
      </c>
      <c r="AZ20" s="96" t="s">
        <v>23</v>
      </c>
      <c r="BA20" s="88" t="s">
        <v>24</v>
      </c>
      <c r="BB20" s="182" t="s">
        <v>22</v>
      </c>
      <c r="BC20" s="96" t="s">
        <v>23</v>
      </c>
      <c r="BD20" s="88" t="s">
        <v>24</v>
      </c>
      <c r="BE20" s="182" t="s">
        <v>22</v>
      </c>
      <c r="BF20" s="96" t="s">
        <v>23</v>
      </c>
      <c r="BG20" s="88" t="s">
        <v>24</v>
      </c>
      <c r="BH20" s="182" t="s">
        <v>22</v>
      </c>
      <c r="BI20" s="96" t="s">
        <v>23</v>
      </c>
      <c r="BJ20" s="88" t="s">
        <v>24</v>
      </c>
      <c r="BK20" s="182" t="s">
        <v>22</v>
      </c>
      <c r="BL20" s="96" t="s">
        <v>23</v>
      </c>
      <c r="BM20" s="88" t="s">
        <v>24</v>
      </c>
      <c r="BN20" s="89" t="s">
        <v>30</v>
      </c>
      <c r="BO20" s="90" t="s">
        <v>26</v>
      </c>
      <c r="BP20" s="91" t="s">
        <v>31</v>
      </c>
      <c r="BQ20" s="92" t="s">
        <v>32</v>
      </c>
    </row>
    <row r="21" spans="1:69" ht="39.6" customHeight="1" x14ac:dyDescent="0.2">
      <c r="B21" s="200"/>
      <c r="C21" s="203"/>
      <c r="D21" s="203"/>
      <c r="E21" s="206"/>
      <c r="F21" s="203"/>
      <c r="G21" s="111" t="str">
        <f t="shared" ref="G21:G30" si="76">B4</f>
        <v>Madame Monsieur</v>
      </c>
      <c r="H21" s="111"/>
      <c r="I21" s="112">
        <f t="shared" ref="I21:I30" si="77">C4</f>
        <v>0</v>
      </c>
      <c r="J21" s="113">
        <f t="shared" ref="J21:J30" si="78">D4</f>
        <v>0</v>
      </c>
      <c r="K21" s="114">
        <v>1</v>
      </c>
      <c r="L21" s="115">
        <f>+L4*K21</f>
        <v>20</v>
      </c>
      <c r="M21" s="120">
        <f>+K4</f>
        <v>0</v>
      </c>
      <c r="N21" s="128">
        <f>L21*M21</f>
        <v>0</v>
      </c>
      <c r="O21" s="64">
        <f>+O4</f>
        <v>0</v>
      </c>
      <c r="P21" s="30">
        <f>+P4</f>
        <v>0</v>
      </c>
      <c r="Q21" s="31">
        <f>P21*L21</f>
        <v>0</v>
      </c>
      <c r="R21" s="64"/>
      <c r="S21" s="30">
        <f>+S4</f>
        <v>0</v>
      </c>
      <c r="T21" s="31">
        <f>S21*L21</f>
        <v>0</v>
      </c>
      <c r="U21" s="64"/>
      <c r="V21" s="30">
        <f>+V4</f>
        <v>70</v>
      </c>
      <c r="W21" s="31">
        <f>L21*V21</f>
        <v>1400</v>
      </c>
      <c r="X21" s="64"/>
      <c r="Y21" s="30">
        <f>+Y4</f>
        <v>0</v>
      </c>
      <c r="Z21" s="31">
        <f>L21*Y21</f>
        <v>0</v>
      </c>
      <c r="AA21" s="64"/>
      <c r="AB21" s="30">
        <f>+AB4</f>
        <v>0</v>
      </c>
      <c r="AC21" s="31">
        <f>L21*AB21</f>
        <v>0</v>
      </c>
      <c r="AD21" s="64"/>
      <c r="AE21" s="30">
        <f>+AE4</f>
        <v>0</v>
      </c>
      <c r="AF21" s="31">
        <f>AE21*L21</f>
        <v>0</v>
      </c>
      <c r="AG21" s="64"/>
      <c r="AH21" s="30">
        <f>+AH4</f>
        <v>0</v>
      </c>
      <c r="AI21" s="31">
        <f>AH21*L21</f>
        <v>0</v>
      </c>
      <c r="AJ21" s="64"/>
      <c r="AK21" s="30">
        <f>+AK4</f>
        <v>0</v>
      </c>
      <c r="AL21" s="31">
        <f>AK21*L21</f>
        <v>0</v>
      </c>
      <c r="AM21" s="64"/>
      <c r="AN21" s="30">
        <f>+AN4</f>
        <v>0</v>
      </c>
      <c r="AO21" s="31">
        <f>AN21*R21</f>
        <v>0</v>
      </c>
      <c r="AP21" s="64"/>
      <c r="AQ21" s="30">
        <f>+AQ4</f>
        <v>0</v>
      </c>
      <c r="AR21" s="31">
        <f>AQ21*U21</f>
        <v>0</v>
      </c>
      <c r="AS21" s="64"/>
      <c r="AT21" s="30">
        <f>+AT4</f>
        <v>0</v>
      </c>
      <c r="AU21" s="31">
        <f>AT21*X21</f>
        <v>0</v>
      </c>
      <c r="AV21" s="64"/>
      <c r="AW21" s="30">
        <f>+AW4</f>
        <v>0</v>
      </c>
      <c r="AX21" s="31">
        <f>AW21*AA21</f>
        <v>0</v>
      </c>
      <c r="AY21" s="64"/>
      <c r="AZ21" s="30">
        <f>+AZ4</f>
        <v>0</v>
      </c>
      <c r="BA21" s="31">
        <f>AZ21*L21</f>
        <v>0</v>
      </c>
      <c r="BB21" s="64"/>
      <c r="BC21" s="30">
        <f>+BC4</f>
        <v>0</v>
      </c>
      <c r="BD21" s="31">
        <f>BC21*L21</f>
        <v>0</v>
      </c>
      <c r="BE21" s="64"/>
      <c r="BF21" s="30">
        <f>+BF4</f>
        <v>0</v>
      </c>
      <c r="BG21" s="31">
        <f>BF21*L21</f>
        <v>0</v>
      </c>
      <c r="BH21" s="64"/>
      <c r="BI21" s="30">
        <f>+BI4</f>
        <v>0</v>
      </c>
      <c r="BJ21" s="31">
        <f>L21*BI21</f>
        <v>0</v>
      </c>
      <c r="BK21" s="64"/>
      <c r="BL21" s="30">
        <f>+BL4</f>
        <v>0</v>
      </c>
      <c r="BM21" s="31">
        <f>L21*BL21</f>
        <v>0</v>
      </c>
      <c r="BN21" s="97">
        <f>BL21+BI21+BF21+BC21+AZ21+AH21+AE21+AB21+Y21+V21+S21+P21+AK21+AN21+AQ21+AT21+AW21</f>
        <v>70</v>
      </c>
      <c r="BO21" s="59">
        <f>BN21*L21</f>
        <v>1400</v>
      </c>
      <c r="BP21" s="98">
        <f>M21-BN21</f>
        <v>-70</v>
      </c>
      <c r="BQ21" s="60">
        <f>BP21*L21</f>
        <v>-1400</v>
      </c>
    </row>
    <row r="22" spans="1:69" ht="27" customHeight="1" x14ac:dyDescent="0.2">
      <c r="B22" s="201"/>
      <c r="C22" s="204"/>
      <c r="D22" s="204"/>
      <c r="E22" s="207"/>
      <c r="F22" s="204"/>
      <c r="G22" s="107" t="str">
        <f t="shared" si="76"/>
        <v>Madame Monsieur</v>
      </c>
      <c r="H22" s="107"/>
      <c r="I22" s="108">
        <f t="shared" si="77"/>
        <v>0</v>
      </c>
      <c r="J22" s="109">
        <f t="shared" si="78"/>
        <v>0</v>
      </c>
      <c r="K22" s="105">
        <v>0.33</v>
      </c>
      <c r="L22" s="106">
        <f>+L5*K22</f>
        <v>5.94</v>
      </c>
      <c r="M22" s="121">
        <f t="shared" ref="M22:M30" si="79">+K5</f>
        <v>0</v>
      </c>
      <c r="N22" s="129">
        <f t="shared" ref="N22:N30" si="80">L22*M22</f>
        <v>0</v>
      </c>
      <c r="O22" s="64">
        <f t="shared" ref="O22:P22" si="81">+O5</f>
        <v>0</v>
      </c>
      <c r="P22" s="30">
        <f t="shared" si="81"/>
        <v>0</v>
      </c>
      <c r="Q22" s="33">
        <f t="shared" ref="Q22:Q30" si="82">P22*L22</f>
        <v>0</v>
      </c>
      <c r="R22" s="64"/>
      <c r="S22" s="30">
        <f t="shared" ref="S22" si="83">+S5</f>
        <v>70</v>
      </c>
      <c r="T22" s="33">
        <f t="shared" ref="T22:T30" si="84">S22*L22</f>
        <v>415.8</v>
      </c>
      <c r="U22" s="64"/>
      <c r="V22" s="30">
        <f t="shared" ref="V22" si="85">+V5</f>
        <v>0</v>
      </c>
      <c r="W22" s="33">
        <f t="shared" ref="W22:W30" si="86">L22*V22</f>
        <v>0</v>
      </c>
      <c r="X22" s="64"/>
      <c r="Y22" s="30">
        <f t="shared" ref="Y22" si="87">+Y5</f>
        <v>0</v>
      </c>
      <c r="Z22" s="33">
        <f t="shared" ref="Z22:Z30" si="88">L22*Y22</f>
        <v>0</v>
      </c>
      <c r="AA22" s="64"/>
      <c r="AB22" s="30">
        <f t="shared" ref="AB22" si="89">+AB5</f>
        <v>0</v>
      </c>
      <c r="AC22" s="33">
        <f t="shared" ref="AC22:AC30" si="90">L22*AB22</f>
        <v>0</v>
      </c>
      <c r="AD22" s="64"/>
      <c r="AE22" s="30">
        <f t="shared" ref="AE22" si="91">+AE5</f>
        <v>0</v>
      </c>
      <c r="AF22" s="33">
        <f t="shared" ref="AF22:AF30" si="92">AE22*L22</f>
        <v>0</v>
      </c>
      <c r="AG22" s="64"/>
      <c r="AH22" s="30">
        <f t="shared" ref="AH22" si="93">+AH5</f>
        <v>0</v>
      </c>
      <c r="AI22" s="33">
        <f t="shared" ref="AI22:AI30" si="94">AH22*L22</f>
        <v>0</v>
      </c>
      <c r="AJ22" s="64"/>
      <c r="AK22" s="30">
        <f t="shared" ref="AK22" si="95">+AK5</f>
        <v>0</v>
      </c>
      <c r="AL22" s="31">
        <f t="shared" ref="AL22:AL30" si="96">AK22*L22</f>
        <v>0</v>
      </c>
      <c r="AM22" s="64"/>
      <c r="AN22" s="30">
        <f t="shared" ref="AN22" si="97">+AN5</f>
        <v>0</v>
      </c>
      <c r="AO22" s="33">
        <f t="shared" ref="AO22:AO30" si="98">AN22*R22</f>
        <v>0</v>
      </c>
      <c r="AP22" s="64"/>
      <c r="AQ22" s="30">
        <f t="shared" ref="AQ22" si="99">+AQ5</f>
        <v>0</v>
      </c>
      <c r="AR22" s="33">
        <f t="shared" ref="AR22:AR30" si="100">AQ22*U22</f>
        <v>0</v>
      </c>
      <c r="AS22" s="64"/>
      <c r="AT22" s="30">
        <f t="shared" ref="AT22" si="101">+AT5</f>
        <v>0</v>
      </c>
      <c r="AU22" s="33">
        <f t="shared" ref="AU22:AU30" si="102">AT22*X22</f>
        <v>0</v>
      </c>
      <c r="AV22" s="64"/>
      <c r="AW22" s="30">
        <f t="shared" ref="AW22" si="103">+AW5</f>
        <v>0</v>
      </c>
      <c r="AX22" s="33">
        <f t="shared" ref="AX22:AX30" si="104">AW22*AA22</f>
        <v>0</v>
      </c>
      <c r="AY22" s="64"/>
      <c r="AZ22" s="30">
        <f t="shared" ref="AZ22" si="105">+AZ5</f>
        <v>0</v>
      </c>
      <c r="BA22" s="33">
        <f t="shared" ref="BA22:BA28" si="106">AZ22*L22</f>
        <v>0</v>
      </c>
      <c r="BB22" s="64"/>
      <c r="BC22" s="30">
        <f t="shared" ref="BC22" si="107">+BC5</f>
        <v>0</v>
      </c>
      <c r="BD22" s="33">
        <f t="shared" ref="BD22:BD30" si="108">BC22*L22</f>
        <v>0</v>
      </c>
      <c r="BE22" s="64"/>
      <c r="BF22" s="30">
        <f t="shared" ref="BF22" si="109">+BF5</f>
        <v>0</v>
      </c>
      <c r="BG22" s="33">
        <f t="shared" ref="BG22:BG30" si="110">BF22*L22</f>
        <v>0</v>
      </c>
      <c r="BH22" s="64"/>
      <c r="BI22" s="30">
        <f t="shared" ref="BI22" si="111">+BI5</f>
        <v>0</v>
      </c>
      <c r="BJ22" s="33">
        <f t="shared" ref="BJ22:BJ30" si="112">L22*BI22</f>
        <v>0</v>
      </c>
      <c r="BK22" s="64"/>
      <c r="BL22" s="30">
        <f t="shared" ref="BL22" si="113">+BL5</f>
        <v>0</v>
      </c>
      <c r="BM22" s="33">
        <f t="shared" ref="BM22:BM30" si="114">L22*BL22</f>
        <v>0</v>
      </c>
      <c r="BN22" s="97">
        <f t="shared" ref="BN22:BN30" si="115">BL22+BI22+BF22+BC22+AZ22+AH22+AE22+AB22+Y22+V22+S22+P22+AK22+AN22+AQ22+AT22+AW22</f>
        <v>70</v>
      </c>
      <c r="BO22" s="42">
        <f t="shared" ref="BO22:BO30" si="116">BN22*L22</f>
        <v>415.8</v>
      </c>
      <c r="BP22" s="98">
        <f t="shared" ref="BP22:BP30" si="117">M22-BN22</f>
        <v>-70</v>
      </c>
      <c r="BQ22" s="43">
        <f t="shared" ref="BQ22:BQ30" si="118">BP22*L22</f>
        <v>-415.8</v>
      </c>
    </row>
    <row r="23" spans="1:69" ht="15.75" x14ac:dyDescent="0.2">
      <c r="B23" s="201"/>
      <c r="C23" s="204"/>
      <c r="D23" s="204"/>
      <c r="E23" s="207"/>
      <c r="F23" s="204"/>
      <c r="G23" s="107">
        <f t="shared" si="76"/>
        <v>0</v>
      </c>
      <c r="H23" s="107"/>
      <c r="I23" s="108">
        <f t="shared" si="77"/>
        <v>0</v>
      </c>
      <c r="J23" s="109">
        <f t="shared" si="78"/>
        <v>0</v>
      </c>
      <c r="K23" s="105">
        <v>0.9</v>
      </c>
      <c r="L23" s="106">
        <f t="shared" ref="L23:L30" si="119">+L6*K23</f>
        <v>0</v>
      </c>
      <c r="M23" s="121">
        <f t="shared" si="79"/>
        <v>0</v>
      </c>
      <c r="N23" s="129">
        <f t="shared" si="80"/>
        <v>0</v>
      </c>
      <c r="O23" s="64">
        <f t="shared" ref="O23:P23" si="120">+O6</f>
        <v>0</v>
      </c>
      <c r="P23" s="30">
        <f t="shared" si="120"/>
        <v>0</v>
      </c>
      <c r="Q23" s="33">
        <f t="shared" si="82"/>
        <v>0</v>
      </c>
      <c r="R23" s="64"/>
      <c r="S23" s="30">
        <f t="shared" ref="S23" si="121">+S6</f>
        <v>0</v>
      </c>
      <c r="T23" s="33">
        <f t="shared" si="84"/>
        <v>0</v>
      </c>
      <c r="U23" s="64"/>
      <c r="V23" s="30">
        <f t="shared" ref="V23" si="122">+V6</f>
        <v>0</v>
      </c>
      <c r="W23" s="33">
        <f t="shared" si="86"/>
        <v>0</v>
      </c>
      <c r="X23" s="64"/>
      <c r="Y23" s="30">
        <f t="shared" ref="Y23" si="123">+Y6</f>
        <v>0</v>
      </c>
      <c r="Z23" s="33">
        <f t="shared" si="88"/>
        <v>0</v>
      </c>
      <c r="AA23" s="64"/>
      <c r="AB23" s="30">
        <f t="shared" ref="AB23" si="124">+AB6</f>
        <v>0</v>
      </c>
      <c r="AC23" s="33">
        <f t="shared" si="90"/>
        <v>0</v>
      </c>
      <c r="AD23" s="64"/>
      <c r="AE23" s="30">
        <f t="shared" ref="AE23" si="125">+AE6</f>
        <v>0</v>
      </c>
      <c r="AF23" s="33">
        <f t="shared" si="92"/>
        <v>0</v>
      </c>
      <c r="AG23" s="64"/>
      <c r="AH23" s="30">
        <f t="shared" ref="AH23" si="126">+AH6</f>
        <v>0</v>
      </c>
      <c r="AI23" s="33">
        <f t="shared" si="94"/>
        <v>0</v>
      </c>
      <c r="AJ23" s="64"/>
      <c r="AK23" s="30">
        <f t="shared" ref="AK23" si="127">+AK6</f>
        <v>0</v>
      </c>
      <c r="AL23" s="31">
        <f t="shared" si="96"/>
        <v>0</v>
      </c>
      <c r="AM23" s="64"/>
      <c r="AN23" s="30">
        <f t="shared" ref="AN23" si="128">+AN6</f>
        <v>0</v>
      </c>
      <c r="AO23" s="33">
        <f t="shared" si="98"/>
        <v>0</v>
      </c>
      <c r="AP23" s="64"/>
      <c r="AQ23" s="30">
        <f t="shared" ref="AQ23" si="129">+AQ6</f>
        <v>0</v>
      </c>
      <c r="AR23" s="33">
        <f t="shared" si="100"/>
        <v>0</v>
      </c>
      <c r="AS23" s="64"/>
      <c r="AT23" s="30">
        <f t="shared" ref="AT23" si="130">+AT6</f>
        <v>0</v>
      </c>
      <c r="AU23" s="33">
        <f t="shared" si="102"/>
        <v>0</v>
      </c>
      <c r="AV23" s="64"/>
      <c r="AW23" s="30">
        <f t="shared" ref="AW23" si="131">+AW6</f>
        <v>0</v>
      </c>
      <c r="AX23" s="33">
        <f t="shared" si="104"/>
        <v>0</v>
      </c>
      <c r="AY23" s="64"/>
      <c r="AZ23" s="30">
        <f t="shared" ref="AZ23" si="132">+AZ6</f>
        <v>0</v>
      </c>
      <c r="BA23" s="33">
        <f t="shared" si="106"/>
        <v>0</v>
      </c>
      <c r="BB23" s="64"/>
      <c r="BC23" s="30">
        <f t="shared" ref="BC23" si="133">+BC6</f>
        <v>0</v>
      </c>
      <c r="BD23" s="33">
        <f t="shared" si="108"/>
        <v>0</v>
      </c>
      <c r="BE23" s="64"/>
      <c r="BF23" s="30">
        <f t="shared" ref="BF23" si="134">+BF6</f>
        <v>0</v>
      </c>
      <c r="BG23" s="33">
        <f t="shared" si="110"/>
        <v>0</v>
      </c>
      <c r="BH23" s="64"/>
      <c r="BI23" s="30">
        <f t="shared" ref="BI23" si="135">+BI6</f>
        <v>0</v>
      </c>
      <c r="BJ23" s="33">
        <f t="shared" si="112"/>
        <v>0</v>
      </c>
      <c r="BK23" s="64"/>
      <c r="BL23" s="30">
        <f t="shared" ref="BL23" si="136">+BL6</f>
        <v>0</v>
      </c>
      <c r="BM23" s="33">
        <f t="shared" si="114"/>
        <v>0</v>
      </c>
      <c r="BN23" s="97">
        <f t="shared" si="115"/>
        <v>0</v>
      </c>
      <c r="BO23" s="42">
        <f t="shared" si="116"/>
        <v>0</v>
      </c>
      <c r="BP23" s="98">
        <f t="shared" si="117"/>
        <v>0</v>
      </c>
      <c r="BQ23" s="43">
        <f t="shared" si="118"/>
        <v>0</v>
      </c>
    </row>
    <row r="24" spans="1:69" ht="15.75" x14ac:dyDescent="0.2">
      <c r="B24" s="201"/>
      <c r="C24" s="204"/>
      <c r="D24" s="204"/>
      <c r="E24" s="207"/>
      <c r="F24" s="204"/>
      <c r="G24" s="107">
        <f t="shared" si="76"/>
        <v>0</v>
      </c>
      <c r="H24" s="107"/>
      <c r="I24" s="108">
        <f t="shared" si="77"/>
        <v>0</v>
      </c>
      <c r="J24" s="109">
        <f t="shared" si="78"/>
        <v>0</v>
      </c>
      <c r="K24" s="105">
        <v>0.1</v>
      </c>
      <c r="L24" s="106">
        <f t="shared" si="119"/>
        <v>0</v>
      </c>
      <c r="M24" s="121">
        <f t="shared" si="79"/>
        <v>0</v>
      </c>
      <c r="N24" s="129">
        <f t="shared" si="80"/>
        <v>0</v>
      </c>
      <c r="O24" s="64">
        <f t="shared" ref="O24:P24" si="137">+O7</f>
        <v>0</v>
      </c>
      <c r="P24" s="30">
        <f t="shared" si="137"/>
        <v>0</v>
      </c>
      <c r="Q24" s="33">
        <f t="shared" si="82"/>
        <v>0</v>
      </c>
      <c r="R24" s="64"/>
      <c r="S24" s="30">
        <f t="shared" ref="S24" si="138">+S7</f>
        <v>0</v>
      </c>
      <c r="T24" s="33">
        <f t="shared" si="84"/>
        <v>0</v>
      </c>
      <c r="U24" s="64"/>
      <c r="V24" s="30">
        <f t="shared" ref="V24" si="139">+V7</f>
        <v>0</v>
      </c>
      <c r="W24" s="33">
        <f t="shared" si="86"/>
        <v>0</v>
      </c>
      <c r="X24" s="64"/>
      <c r="Y24" s="30">
        <f t="shared" ref="Y24" si="140">+Y7</f>
        <v>0</v>
      </c>
      <c r="Z24" s="33">
        <f t="shared" si="88"/>
        <v>0</v>
      </c>
      <c r="AA24" s="64"/>
      <c r="AB24" s="30">
        <f t="shared" ref="AB24" si="141">+AB7</f>
        <v>0</v>
      </c>
      <c r="AC24" s="33">
        <f t="shared" si="90"/>
        <v>0</v>
      </c>
      <c r="AD24" s="64"/>
      <c r="AE24" s="30">
        <f t="shared" ref="AE24" si="142">+AE7</f>
        <v>0</v>
      </c>
      <c r="AF24" s="33">
        <f t="shared" si="92"/>
        <v>0</v>
      </c>
      <c r="AG24" s="64"/>
      <c r="AH24" s="30">
        <f t="shared" ref="AH24" si="143">+AH7</f>
        <v>0</v>
      </c>
      <c r="AI24" s="33">
        <f t="shared" si="94"/>
        <v>0</v>
      </c>
      <c r="AJ24" s="64"/>
      <c r="AK24" s="30">
        <f t="shared" ref="AK24" si="144">+AK7</f>
        <v>0</v>
      </c>
      <c r="AL24" s="31">
        <f t="shared" si="96"/>
        <v>0</v>
      </c>
      <c r="AM24" s="64"/>
      <c r="AN24" s="30">
        <f t="shared" ref="AN24" si="145">+AN7</f>
        <v>0</v>
      </c>
      <c r="AO24" s="33">
        <f t="shared" si="98"/>
        <v>0</v>
      </c>
      <c r="AP24" s="64"/>
      <c r="AQ24" s="30">
        <f t="shared" ref="AQ24" si="146">+AQ7</f>
        <v>0</v>
      </c>
      <c r="AR24" s="33">
        <f t="shared" si="100"/>
        <v>0</v>
      </c>
      <c r="AS24" s="64"/>
      <c r="AT24" s="30">
        <f t="shared" ref="AT24" si="147">+AT7</f>
        <v>0</v>
      </c>
      <c r="AU24" s="33">
        <f t="shared" si="102"/>
        <v>0</v>
      </c>
      <c r="AV24" s="64"/>
      <c r="AW24" s="30">
        <f t="shared" ref="AW24" si="148">+AW7</f>
        <v>0</v>
      </c>
      <c r="AX24" s="33">
        <f t="shared" si="104"/>
        <v>0</v>
      </c>
      <c r="AY24" s="64"/>
      <c r="AZ24" s="30">
        <f t="shared" ref="AZ24" si="149">+AZ7</f>
        <v>0</v>
      </c>
      <c r="BA24" s="33">
        <f t="shared" si="106"/>
        <v>0</v>
      </c>
      <c r="BB24" s="64"/>
      <c r="BC24" s="30">
        <f t="shared" ref="BC24" si="150">+BC7</f>
        <v>0</v>
      </c>
      <c r="BD24" s="33">
        <f t="shared" si="108"/>
        <v>0</v>
      </c>
      <c r="BE24" s="64"/>
      <c r="BF24" s="30">
        <f t="shared" ref="BF24" si="151">+BF7</f>
        <v>0</v>
      </c>
      <c r="BG24" s="33">
        <f t="shared" si="110"/>
        <v>0</v>
      </c>
      <c r="BH24" s="64"/>
      <c r="BI24" s="30">
        <f t="shared" ref="BI24" si="152">+BI7</f>
        <v>0</v>
      </c>
      <c r="BJ24" s="33">
        <f t="shared" si="112"/>
        <v>0</v>
      </c>
      <c r="BK24" s="64"/>
      <c r="BL24" s="30">
        <f t="shared" ref="BL24" si="153">+BL7</f>
        <v>0</v>
      </c>
      <c r="BM24" s="33">
        <f t="shared" si="114"/>
        <v>0</v>
      </c>
      <c r="BN24" s="97">
        <f t="shared" si="115"/>
        <v>0</v>
      </c>
      <c r="BO24" s="42">
        <f t="shared" si="116"/>
        <v>0</v>
      </c>
      <c r="BP24" s="98">
        <f t="shared" si="117"/>
        <v>0</v>
      </c>
      <c r="BQ24" s="43">
        <f t="shared" si="118"/>
        <v>0</v>
      </c>
    </row>
    <row r="25" spans="1:69" ht="15.75" x14ac:dyDescent="0.2">
      <c r="B25" s="201"/>
      <c r="C25" s="204"/>
      <c r="D25" s="204"/>
      <c r="E25" s="207"/>
      <c r="F25" s="204"/>
      <c r="G25" s="107">
        <f t="shared" si="76"/>
        <v>0</v>
      </c>
      <c r="H25" s="107"/>
      <c r="I25" s="108">
        <f t="shared" si="77"/>
        <v>0</v>
      </c>
      <c r="J25" s="109">
        <f t="shared" si="78"/>
        <v>0</v>
      </c>
      <c r="K25" s="105">
        <v>0.9</v>
      </c>
      <c r="L25" s="106">
        <f t="shared" si="119"/>
        <v>0</v>
      </c>
      <c r="M25" s="121">
        <f t="shared" si="79"/>
        <v>0</v>
      </c>
      <c r="N25" s="129">
        <f t="shared" si="80"/>
        <v>0</v>
      </c>
      <c r="O25" s="64">
        <f t="shared" ref="O25:P25" si="154">+O8</f>
        <v>0</v>
      </c>
      <c r="P25" s="30">
        <f t="shared" si="154"/>
        <v>0</v>
      </c>
      <c r="Q25" s="33">
        <f t="shared" si="82"/>
        <v>0</v>
      </c>
      <c r="R25" s="64"/>
      <c r="S25" s="30">
        <f t="shared" ref="S25" si="155">+S8</f>
        <v>0</v>
      </c>
      <c r="T25" s="33">
        <f t="shared" si="84"/>
        <v>0</v>
      </c>
      <c r="U25" s="64"/>
      <c r="V25" s="30">
        <f t="shared" ref="V25" si="156">+V8</f>
        <v>0</v>
      </c>
      <c r="W25" s="33">
        <f t="shared" si="86"/>
        <v>0</v>
      </c>
      <c r="X25" s="64"/>
      <c r="Y25" s="30">
        <f t="shared" ref="Y25" si="157">+Y8</f>
        <v>0</v>
      </c>
      <c r="Z25" s="33">
        <f t="shared" si="88"/>
        <v>0</v>
      </c>
      <c r="AA25" s="64"/>
      <c r="AB25" s="30">
        <f t="shared" ref="AB25" si="158">+AB8</f>
        <v>0</v>
      </c>
      <c r="AC25" s="33">
        <f t="shared" si="90"/>
        <v>0</v>
      </c>
      <c r="AD25" s="64"/>
      <c r="AE25" s="30">
        <f t="shared" ref="AE25" si="159">+AE8</f>
        <v>0</v>
      </c>
      <c r="AF25" s="33">
        <f t="shared" si="92"/>
        <v>0</v>
      </c>
      <c r="AG25" s="64"/>
      <c r="AH25" s="30">
        <f t="shared" ref="AH25" si="160">+AH8</f>
        <v>0</v>
      </c>
      <c r="AI25" s="33">
        <f t="shared" si="94"/>
        <v>0</v>
      </c>
      <c r="AJ25" s="64"/>
      <c r="AK25" s="30">
        <f t="shared" ref="AK25" si="161">+AK8</f>
        <v>0</v>
      </c>
      <c r="AL25" s="31">
        <f t="shared" si="96"/>
        <v>0</v>
      </c>
      <c r="AM25" s="64"/>
      <c r="AN25" s="30">
        <f t="shared" ref="AN25" si="162">+AN8</f>
        <v>0</v>
      </c>
      <c r="AO25" s="33">
        <f t="shared" si="98"/>
        <v>0</v>
      </c>
      <c r="AP25" s="64"/>
      <c r="AQ25" s="30">
        <f t="shared" ref="AQ25" si="163">+AQ8</f>
        <v>0</v>
      </c>
      <c r="AR25" s="33">
        <f t="shared" si="100"/>
        <v>0</v>
      </c>
      <c r="AS25" s="64"/>
      <c r="AT25" s="30">
        <f t="shared" ref="AT25" si="164">+AT8</f>
        <v>0</v>
      </c>
      <c r="AU25" s="33">
        <f t="shared" si="102"/>
        <v>0</v>
      </c>
      <c r="AV25" s="64"/>
      <c r="AW25" s="30">
        <f t="shared" ref="AW25" si="165">+AW8</f>
        <v>0</v>
      </c>
      <c r="AX25" s="33">
        <f t="shared" si="104"/>
        <v>0</v>
      </c>
      <c r="AY25" s="64"/>
      <c r="AZ25" s="30">
        <f t="shared" ref="AZ25" si="166">+AZ8</f>
        <v>0</v>
      </c>
      <c r="BA25" s="33">
        <f t="shared" si="106"/>
        <v>0</v>
      </c>
      <c r="BB25" s="64"/>
      <c r="BC25" s="30">
        <f t="shared" ref="BC25" si="167">+BC8</f>
        <v>0</v>
      </c>
      <c r="BD25" s="33">
        <f t="shared" si="108"/>
        <v>0</v>
      </c>
      <c r="BE25" s="64"/>
      <c r="BF25" s="30">
        <f t="shared" ref="BF25" si="168">+BF8</f>
        <v>0</v>
      </c>
      <c r="BG25" s="33">
        <f t="shared" si="110"/>
        <v>0</v>
      </c>
      <c r="BH25" s="64"/>
      <c r="BI25" s="30">
        <f t="shared" ref="BI25" si="169">+BI8</f>
        <v>0</v>
      </c>
      <c r="BJ25" s="33">
        <f t="shared" si="112"/>
        <v>0</v>
      </c>
      <c r="BK25" s="64"/>
      <c r="BL25" s="30">
        <f t="shared" ref="BL25" si="170">+BL8</f>
        <v>0</v>
      </c>
      <c r="BM25" s="33">
        <f t="shared" si="114"/>
        <v>0</v>
      </c>
      <c r="BN25" s="97">
        <f t="shared" si="115"/>
        <v>0</v>
      </c>
      <c r="BO25" s="42">
        <f t="shared" si="116"/>
        <v>0</v>
      </c>
      <c r="BP25" s="98">
        <f t="shared" si="117"/>
        <v>0</v>
      </c>
      <c r="BQ25" s="43">
        <f t="shared" si="118"/>
        <v>0</v>
      </c>
    </row>
    <row r="26" spans="1:69" ht="20.45" customHeight="1" x14ac:dyDescent="0.2">
      <c r="B26" s="201"/>
      <c r="C26" s="204"/>
      <c r="D26" s="204"/>
      <c r="E26" s="207"/>
      <c r="F26" s="204"/>
      <c r="G26" s="107">
        <f t="shared" si="76"/>
        <v>0</v>
      </c>
      <c r="H26" s="107"/>
      <c r="I26" s="108">
        <f t="shared" si="77"/>
        <v>0</v>
      </c>
      <c r="J26" s="109">
        <f t="shared" si="78"/>
        <v>0</v>
      </c>
      <c r="K26" s="105">
        <v>0.9</v>
      </c>
      <c r="L26" s="106">
        <f t="shared" si="119"/>
        <v>0</v>
      </c>
      <c r="M26" s="121">
        <f t="shared" si="79"/>
        <v>0</v>
      </c>
      <c r="N26" s="129">
        <f t="shared" si="80"/>
        <v>0</v>
      </c>
      <c r="O26" s="64">
        <f t="shared" ref="O26:P26" si="171">+O9</f>
        <v>0</v>
      </c>
      <c r="P26" s="30">
        <f t="shared" si="171"/>
        <v>0</v>
      </c>
      <c r="Q26" s="33">
        <f t="shared" si="82"/>
        <v>0</v>
      </c>
      <c r="R26" s="64"/>
      <c r="S26" s="30">
        <f t="shared" ref="S26" si="172">+S9</f>
        <v>0</v>
      </c>
      <c r="T26" s="33">
        <f t="shared" si="84"/>
        <v>0</v>
      </c>
      <c r="U26" s="64"/>
      <c r="V26" s="30">
        <f t="shared" ref="V26" si="173">+V9</f>
        <v>0</v>
      </c>
      <c r="W26" s="33">
        <f t="shared" si="86"/>
        <v>0</v>
      </c>
      <c r="X26" s="64"/>
      <c r="Y26" s="30">
        <f t="shared" ref="Y26" si="174">+Y9</f>
        <v>0</v>
      </c>
      <c r="Z26" s="33">
        <f t="shared" si="88"/>
        <v>0</v>
      </c>
      <c r="AA26" s="64"/>
      <c r="AB26" s="30">
        <f t="shared" ref="AB26" si="175">+AB9</f>
        <v>0</v>
      </c>
      <c r="AC26" s="33">
        <f t="shared" si="90"/>
        <v>0</v>
      </c>
      <c r="AD26" s="64"/>
      <c r="AE26" s="30">
        <f t="shared" ref="AE26" si="176">+AE9</f>
        <v>0</v>
      </c>
      <c r="AF26" s="33">
        <f t="shared" si="92"/>
        <v>0</v>
      </c>
      <c r="AG26" s="64"/>
      <c r="AH26" s="30">
        <f t="shared" ref="AH26" si="177">+AH9</f>
        <v>0</v>
      </c>
      <c r="AI26" s="33">
        <f t="shared" si="94"/>
        <v>0</v>
      </c>
      <c r="AJ26" s="64"/>
      <c r="AK26" s="30">
        <f t="shared" ref="AK26" si="178">+AK9</f>
        <v>0</v>
      </c>
      <c r="AL26" s="31">
        <f t="shared" si="96"/>
        <v>0</v>
      </c>
      <c r="AM26" s="64"/>
      <c r="AN26" s="30">
        <f t="shared" ref="AN26" si="179">+AN9</f>
        <v>0</v>
      </c>
      <c r="AO26" s="33">
        <f t="shared" si="98"/>
        <v>0</v>
      </c>
      <c r="AP26" s="64"/>
      <c r="AQ26" s="30">
        <f t="shared" ref="AQ26" si="180">+AQ9</f>
        <v>0</v>
      </c>
      <c r="AR26" s="33">
        <f t="shared" si="100"/>
        <v>0</v>
      </c>
      <c r="AS26" s="64"/>
      <c r="AT26" s="30">
        <f t="shared" ref="AT26" si="181">+AT9</f>
        <v>0</v>
      </c>
      <c r="AU26" s="33">
        <f t="shared" si="102"/>
        <v>0</v>
      </c>
      <c r="AV26" s="64"/>
      <c r="AW26" s="30">
        <f t="shared" ref="AW26" si="182">+AW9</f>
        <v>0</v>
      </c>
      <c r="AX26" s="33">
        <f t="shared" si="104"/>
        <v>0</v>
      </c>
      <c r="AY26" s="64"/>
      <c r="AZ26" s="30">
        <f t="shared" ref="AZ26" si="183">+AZ9</f>
        <v>0</v>
      </c>
      <c r="BA26" s="33">
        <f t="shared" si="106"/>
        <v>0</v>
      </c>
      <c r="BB26" s="64"/>
      <c r="BC26" s="30">
        <f t="shared" ref="BC26" si="184">+BC9</f>
        <v>0</v>
      </c>
      <c r="BD26" s="33">
        <f t="shared" si="108"/>
        <v>0</v>
      </c>
      <c r="BE26" s="64"/>
      <c r="BF26" s="30">
        <f t="shared" ref="BF26" si="185">+BF9</f>
        <v>0</v>
      </c>
      <c r="BG26" s="33">
        <f t="shared" si="110"/>
        <v>0</v>
      </c>
      <c r="BH26" s="64"/>
      <c r="BI26" s="30">
        <f t="shared" ref="BI26" si="186">+BI9</f>
        <v>0</v>
      </c>
      <c r="BJ26" s="33">
        <f t="shared" si="112"/>
        <v>0</v>
      </c>
      <c r="BK26" s="64"/>
      <c r="BL26" s="30">
        <f t="shared" ref="BL26" si="187">+BL9</f>
        <v>0</v>
      </c>
      <c r="BM26" s="33">
        <f t="shared" si="114"/>
        <v>0</v>
      </c>
      <c r="BN26" s="97">
        <f t="shared" si="115"/>
        <v>0</v>
      </c>
      <c r="BO26" s="42">
        <f t="shared" si="116"/>
        <v>0</v>
      </c>
      <c r="BP26" s="98">
        <f t="shared" si="117"/>
        <v>0</v>
      </c>
      <c r="BQ26" s="43">
        <f t="shared" si="118"/>
        <v>0</v>
      </c>
    </row>
    <row r="27" spans="1:69" ht="15.75" x14ac:dyDescent="0.2">
      <c r="B27" s="201"/>
      <c r="C27" s="204"/>
      <c r="D27" s="204"/>
      <c r="E27" s="207"/>
      <c r="F27" s="204"/>
      <c r="G27" s="107">
        <f t="shared" si="76"/>
        <v>0</v>
      </c>
      <c r="H27" s="107"/>
      <c r="I27" s="108">
        <f t="shared" si="77"/>
        <v>0</v>
      </c>
      <c r="J27" s="109">
        <f t="shared" si="78"/>
        <v>0</v>
      </c>
      <c r="K27" s="105">
        <v>0.8</v>
      </c>
      <c r="L27" s="106">
        <f t="shared" si="119"/>
        <v>0</v>
      </c>
      <c r="M27" s="121">
        <f t="shared" si="79"/>
        <v>0</v>
      </c>
      <c r="N27" s="129">
        <f t="shared" si="80"/>
        <v>0</v>
      </c>
      <c r="O27" s="64">
        <f t="shared" ref="O27:P27" si="188">+O10</f>
        <v>0</v>
      </c>
      <c r="P27" s="30">
        <f t="shared" si="188"/>
        <v>0</v>
      </c>
      <c r="Q27" s="33">
        <f t="shared" si="82"/>
        <v>0</v>
      </c>
      <c r="R27" s="64"/>
      <c r="S27" s="30">
        <f t="shared" ref="S27" si="189">+S10</f>
        <v>0</v>
      </c>
      <c r="T27" s="33">
        <f t="shared" si="84"/>
        <v>0</v>
      </c>
      <c r="U27" s="64"/>
      <c r="V27" s="30">
        <f t="shared" ref="V27" si="190">+V10</f>
        <v>0</v>
      </c>
      <c r="W27" s="33">
        <f t="shared" si="86"/>
        <v>0</v>
      </c>
      <c r="X27" s="64"/>
      <c r="Y27" s="30">
        <f t="shared" ref="Y27" si="191">+Y10</f>
        <v>0</v>
      </c>
      <c r="Z27" s="33">
        <f t="shared" si="88"/>
        <v>0</v>
      </c>
      <c r="AA27" s="64"/>
      <c r="AB27" s="30">
        <f t="shared" ref="AB27" si="192">+AB10</f>
        <v>0</v>
      </c>
      <c r="AC27" s="33">
        <f t="shared" si="90"/>
        <v>0</v>
      </c>
      <c r="AD27" s="64"/>
      <c r="AE27" s="30">
        <f t="shared" ref="AE27" si="193">+AE10</f>
        <v>0</v>
      </c>
      <c r="AF27" s="33">
        <f t="shared" si="92"/>
        <v>0</v>
      </c>
      <c r="AG27" s="64"/>
      <c r="AH27" s="30">
        <f t="shared" ref="AH27" si="194">+AH10</f>
        <v>0</v>
      </c>
      <c r="AI27" s="33">
        <f t="shared" si="94"/>
        <v>0</v>
      </c>
      <c r="AJ27" s="64"/>
      <c r="AK27" s="30">
        <f t="shared" ref="AK27" si="195">+AK10</f>
        <v>0</v>
      </c>
      <c r="AL27" s="31">
        <f t="shared" si="96"/>
        <v>0</v>
      </c>
      <c r="AM27" s="64"/>
      <c r="AN27" s="30">
        <f t="shared" ref="AN27" si="196">+AN10</f>
        <v>0</v>
      </c>
      <c r="AO27" s="33">
        <f t="shared" si="98"/>
        <v>0</v>
      </c>
      <c r="AP27" s="64"/>
      <c r="AQ27" s="30">
        <f t="shared" ref="AQ27" si="197">+AQ10</f>
        <v>0</v>
      </c>
      <c r="AR27" s="33">
        <f t="shared" si="100"/>
        <v>0</v>
      </c>
      <c r="AS27" s="64"/>
      <c r="AT27" s="30">
        <f t="shared" ref="AT27" si="198">+AT10</f>
        <v>0</v>
      </c>
      <c r="AU27" s="33">
        <f t="shared" si="102"/>
        <v>0</v>
      </c>
      <c r="AV27" s="64"/>
      <c r="AW27" s="30">
        <f t="shared" ref="AW27" si="199">+AW10</f>
        <v>0</v>
      </c>
      <c r="AX27" s="33">
        <f t="shared" si="104"/>
        <v>0</v>
      </c>
      <c r="AY27" s="64"/>
      <c r="AZ27" s="30">
        <f t="shared" ref="AZ27" si="200">+AZ10</f>
        <v>0</v>
      </c>
      <c r="BA27" s="33">
        <f t="shared" si="106"/>
        <v>0</v>
      </c>
      <c r="BB27" s="64"/>
      <c r="BC27" s="30">
        <f t="shared" ref="BC27" si="201">+BC10</f>
        <v>0</v>
      </c>
      <c r="BD27" s="33">
        <f t="shared" si="108"/>
        <v>0</v>
      </c>
      <c r="BE27" s="64"/>
      <c r="BF27" s="30">
        <f t="shared" ref="BF27" si="202">+BF10</f>
        <v>0</v>
      </c>
      <c r="BG27" s="33">
        <f t="shared" si="110"/>
        <v>0</v>
      </c>
      <c r="BH27" s="64"/>
      <c r="BI27" s="30">
        <f t="shared" ref="BI27" si="203">+BI10</f>
        <v>0</v>
      </c>
      <c r="BJ27" s="33">
        <f t="shared" si="112"/>
        <v>0</v>
      </c>
      <c r="BK27" s="64"/>
      <c r="BL27" s="30">
        <f t="shared" ref="BL27" si="204">+BL10</f>
        <v>0</v>
      </c>
      <c r="BM27" s="33">
        <f t="shared" si="114"/>
        <v>0</v>
      </c>
      <c r="BN27" s="97">
        <f t="shared" si="115"/>
        <v>0</v>
      </c>
      <c r="BO27" s="42">
        <f t="shared" si="116"/>
        <v>0</v>
      </c>
      <c r="BP27" s="98">
        <f t="shared" si="117"/>
        <v>0</v>
      </c>
      <c r="BQ27" s="43">
        <f t="shared" si="118"/>
        <v>0</v>
      </c>
    </row>
    <row r="28" spans="1:69" ht="15.75" x14ac:dyDescent="0.2">
      <c r="B28" s="201"/>
      <c r="C28" s="204"/>
      <c r="D28" s="204"/>
      <c r="E28" s="207"/>
      <c r="F28" s="204"/>
      <c r="G28" s="107">
        <f t="shared" si="76"/>
        <v>0</v>
      </c>
      <c r="H28" s="107"/>
      <c r="I28" s="108">
        <f t="shared" si="77"/>
        <v>0</v>
      </c>
      <c r="J28" s="109">
        <f t="shared" si="78"/>
        <v>0</v>
      </c>
      <c r="K28" s="105">
        <v>0.8</v>
      </c>
      <c r="L28" s="106">
        <f t="shared" si="119"/>
        <v>0</v>
      </c>
      <c r="M28" s="121">
        <f t="shared" si="79"/>
        <v>0</v>
      </c>
      <c r="N28" s="129">
        <f t="shared" si="80"/>
        <v>0</v>
      </c>
      <c r="O28" s="64">
        <f t="shared" ref="O28:P28" si="205">+O11</f>
        <v>0</v>
      </c>
      <c r="P28" s="30">
        <f t="shared" si="205"/>
        <v>0</v>
      </c>
      <c r="Q28" s="33">
        <f t="shared" si="82"/>
        <v>0</v>
      </c>
      <c r="R28" s="64"/>
      <c r="S28" s="30">
        <f t="shared" ref="S28" si="206">+S11</f>
        <v>0</v>
      </c>
      <c r="T28" s="33">
        <f t="shared" si="84"/>
        <v>0</v>
      </c>
      <c r="U28" s="64"/>
      <c r="V28" s="30">
        <f t="shared" ref="V28" si="207">+V11</f>
        <v>0</v>
      </c>
      <c r="W28" s="33">
        <f t="shared" si="86"/>
        <v>0</v>
      </c>
      <c r="X28" s="64"/>
      <c r="Y28" s="30">
        <f t="shared" ref="Y28" si="208">+Y11</f>
        <v>0</v>
      </c>
      <c r="Z28" s="33">
        <f t="shared" si="88"/>
        <v>0</v>
      </c>
      <c r="AA28" s="64"/>
      <c r="AB28" s="30">
        <f t="shared" ref="AB28" si="209">+AB11</f>
        <v>0</v>
      </c>
      <c r="AC28" s="33">
        <f t="shared" si="90"/>
        <v>0</v>
      </c>
      <c r="AD28" s="64"/>
      <c r="AE28" s="30">
        <f t="shared" ref="AE28" si="210">+AE11</f>
        <v>0</v>
      </c>
      <c r="AF28" s="33">
        <f t="shared" si="92"/>
        <v>0</v>
      </c>
      <c r="AG28" s="64"/>
      <c r="AH28" s="30">
        <f t="shared" ref="AH28" si="211">+AH11</f>
        <v>0</v>
      </c>
      <c r="AI28" s="33">
        <f t="shared" si="94"/>
        <v>0</v>
      </c>
      <c r="AJ28" s="64"/>
      <c r="AK28" s="30">
        <f t="shared" ref="AK28" si="212">+AK11</f>
        <v>0</v>
      </c>
      <c r="AL28" s="31">
        <f t="shared" si="96"/>
        <v>0</v>
      </c>
      <c r="AM28" s="64"/>
      <c r="AN28" s="30">
        <f t="shared" ref="AN28" si="213">+AN11</f>
        <v>0</v>
      </c>
      <c r="AO28" s="33">
        <f t="shared" si="98"/>
        <v>0</v>
      </c>
      <c r="AP28" s="64"/>
      <c r="AQ28" s="30">
        <f t="shared" ref="AQ28" si="214">+AQ11</f>
        <v>0</v>
      </c>
      <c r="AR28" s="33">
        <f t="shared" si="100"/>
        <v>0</v>
      </c>
      <c r="AS28" s="64"/>
      <c r="AT28" s="30">
        <f t="shared" ref="AT28" si="215">+AT11</f>
        <v>0</v>
      </c>
      <c r="AU28" s="33">
        <f t="shared" si="102"/>
        <v>0</v>
      </c>
      <c r="AV28" s="64"/>
      <c r="AW28" s="30">
        <f t="shared" ref="AW28" si="216">+AW11</f>
        <v>0</v>
      </c>
      <c r="AX28" s="33">
        <f t="shared" si="104"/>
        <v>0</v>
      </c>
      <c r="AY28" s="64"/>
      <c r="AZ28" s="30">
        <f t="shared" ref="AZ28" si="217">+AZ11</f>
        <v>0</v>
      </c>
      <c r="BA28" s="33">
        <f t="shared" si="106"/>
        <v>0</v>
      </c>
      <c r="BB28" s="64"/>
      <c r="BC28" s="30">
        <f t="shared" ref="BC28" si="218">+BC11</f>
        <v>0</v>
      </c>
      <c r="BD28" s="33">
        <f t="shared" si="108"/>
        <v>0</v>
      </c>
      <c r="BE28" s="64"/>
      <c r="BF28" s="30">
        <f t="shared" ref="BF28" si="219">+BF11</f>
        <v>0</v>
      </c>
      <c r="BG28" s="33">
        <f t="shared" si="110"/>
        <v>0</v>
      </c>
      <c r="BH28" s="64"/>
      <c r="BI28" s="30">
        <f t="shared" ref="BI28" si="220">+BI11</f>
        <v>0</v>
      </c>
      <c r="BJ28" s="33">
        <f t="shared" si="112"/>
        <v>0</v>
      </c>
      <c r="BK28" s="64"/>
      <c r="BL28" s="30">
        <f t="shared" ref="BL28" si="221">+BL11</f>
        <v>0</v>
      </c>
      <c r="BM28" s="33">
        <f t="shared" si="114"/>
        <v>0</v>
      </c>
      <c r="BN28" s="97">
        <f t="shared" si="115"/>
        <v>0</v>
      </c>
      <c r="BO28" s="42">
        <f t="shared" si="116"/>
        <v>0</v>
      </c>
      <c r="BP28" s="98">
        <f t="shared" si="117"/>
        <v>0</v>
      </c>
      <c r="BQ28" s="43">
        <f t="shared" si="118"/>
        <v>0</v>
      </c>
    </row>
    <row r="29" spans="1:69" ht="15.75" x14ac:dyDescent="0.2">
      <c r="B29" s="201"/>
      <c r="C29" s="204"/>
      <c r="D29" s="204"/>
      <c r="E29" s="207"/>
      <c r="F29" s="204"/>
      <c r="G29" s="107">
        <f t="shared" si="76"/>
        <v>0</v>
      </c>
      <c r="H29" s="107"/>
      <c r="I29" s="108">
        <f t="shared" si="77"/>
        <v>0</v>
      </c>
      <c r="J29" s="109">
        <f t="shared" si="78"/>
        <v>0</v>
      </c>
      <c r="K29" s="105">
        <v>0.8</v>
      </c>
      <c r="L29" s="106">
        <f t="shared" si="119"/>
        <v>0</v>
      </c>
      <c r="M29" s="121">
        <f t="shared" si="79"/>
        <v>0</v>
      </c>
      <c r="N29" s="129">
        <f t="shared" si="80"/>
        <v>0</v>
      </c>
      <c r="O29" s="64">
        <f t="shared" ref="O29:P29" si="222">+O12</f>
        <v>0</v>
      </c>
      <c r="P29" s="30">
        <f t="shared" si="222"/>
        <v>0</v>
      </c>
      <c r="Q29" s="33">
        <f t="shared" si="82"/>
        <v>0</v>
      </c>
      <c r="R29" s="64"/>
      <c r="S29" s="30">
        <f t="shared" ref="S29" si="223">+S12</f>
        <v>0</v>
      </c>
      <c r="T29" s="33">
        <f t="shared" si="84"/>
        <v>0</v>
      </c>
      <c r="U29" s="64"/>
      <c r="V29" s="30">
        <f t="shared" ref="V29" si="224">+V12</f>
        <v>0</v>
      </c>
      <c r="W29" s="33">
        <f t="shared" si="86"/>
        <v>0</v>
      </c>
      <c r="X29" s="64"/>
      <c r="Y29" s="30">
        <f t="shared" ref="Y29" si="225">+Y12</f>
        <v>0</v>
      </c>
      <c r="Z29" s="33">
        <f t="shared" si="88"/>
        <v>0</v>
      </c>
      <c r="AA29" s="64"/>
      <c r="AB29" s="30">
        <f t="shared" ref="AB29" si="226">+AB12</f>
        <v>0</v>
      </c>
      <c r="AC29" s="33">
        <f t="shared" si="90"/>
        <v>0</v>
      </c>
      <c r="AD29" s="64"/>
      <c r="AE29" s="30">
        <f t="shared" ref="AE29" si="227">+AE12</f>
        <v>0</v>
      </c>
      <c r="AF29" s="33">
        <f t="shared" si="92"/>
        <v>0</v>
      </c>
      <c r="AG29" s="64"/>
      <c r="AH29" s="30">
        <f t="shared" ref="AH29" si="228">+AH12</f>
        <v>0</v>
      </c>
      <c r="AI29" s="33">
        <f t="shared" si="94"/>
        <v>0</v>
      </c>
      <c r="AJ29" s="64"/>
      <c r="AK29" s="30">
        <f t="shared" ref="AK29" si="229">+AK12</f>
        <v>0</v>
      </c>
      <c r="AL29" s="31">
        <f t="shared" si="96"/>
        <v>0</v>
      </c>
      <c r="AM29" s="64"/>
      <c r="AN29" s="30">
        <f t="shared" ref="AN29" si="230">+AN12</f>
        <v>0</v>
      </c>
      <c r="AO29" s="33">
        <f t="shared" si="98"/>
        <v>0</v>
      </c>
      <c r="AP29" s="64"/>
      <c r="AQ29" s="30">
        <f t="shared" ref="AQ29" si="231">+AQ12</f>
        <v>0</v>
      </c>
      <c r="AR29" s="33">
        <f t="shared" si="100"/>
        <v>0</v>
      </c>
      <c r="AS29" s="64"/>
      <c r="AT29" s="30">
        <f t="shared" ref="AT29" si="232">+AT12</f>
        <v>0</v>
      </c>
      <c r="AU29" s="33">
        <f t="shared" si="102"/>
        <v>0</v>
      </c>
      <c r="AV29" s="64"/>
      <c r="AW29" s="30">
        <f t="shared" ref="AW29" si="233">+AW12</f>
        <v>0</v>
      </c>
      <c r="AX29" s="33">
        <f t="shared" si="104"/>
        <v>0</v>
      </c>
      <c r="AY29" s="64"/>
      <c r="AZ29" s="30">
        <f t="shared" ref="AZ29" si="234">+AZ12</f>
        <v>0</v>
      </c>
      <c r="BA29" s="33">
        <f>AZ29*L29</f>
        <v>0</v>
      </c>
      <c r="BB29" s="64"/>
      <c r="BC29" s="30">
        <f t="shared" ref="BC29" si="235">+BC12</f>
        <v>0</v>
      </c>
      <c r="BD29" s="33">
        <f t="shared" si="108"/>
        <v>0</v>
      </c>
      <c r="BE29" s="64"/>
      <c r="BF29" s="30">
        <f t="shared" ref="BF29" si="236">+BF12</f>
        <v>0</v>
      </c>
      <c r="BG29" s="33">
        <f t="shared" si="110"/>
        <v>0</v>
      </c>
      <c r="BH29" s="64"/>
      <c r="BI29" s="30">
        <f t="shared" ref="BI29" si="237">+BI12</f>
        <v>0</v>
      </c>
      <c r="BJ29" s="33">
        <f t="shared" si="112"/>
        <v>0</v>
      </c>
      <c r="BK29" s="64"/>
      <c r="BL29" s="30">
        <f t="shared" ref="BL29" si="238">+BL12</f>
        <v>0</v>
      </c>
      <c r="BM29" s="33">
        <f t="shared" si="114"/>
        <v>0</v>
      </c>
      <c r="BN29" s="97">
        <f t="shared" si="115"/>
        <v>0</v>
      </c>
      <c r="BO29" s="42">
        <f t="shared" si="116"/>
        <v>0</v>
      </c>
      <c r="BP29" s="98">
        <f t="shared" si="117"/>
        <v>0</v>
      </c>
      <c r="BQ29" s="43">
        <f t="shared" si="118"/>
        <v>0</v>
      </c>
    </row>
    <row r="30" spans="1:69" ht="16.5" thickBot="1" x14ac:dyDescent="0.25">
      <c r="B30" s="202"/>
      <c r="C30" s="205"/>
      <c r="D30" s="205"/>
      <c r="E30" s="208"/>
      <c r="F30" s="205"/>
      <c r="G30" s="122">
        <f t="shared" si="76"/>
        <v>0</v>
      </c>
      <c r="H30" s="122"/>
      <c r="I30" s="123">
        <f t="shared" si="77"/>
        <v>0</v>
      </c>
      <c r="J30" s="124">
        <f t="shared" si="78"/>
        <v>0</v>
      </c>
      <c r="K30" s="125">
        <v>0.8</v>
      </c>
      <c r="L30" s="126">
        <f t="shared" si="119"/>
        <v>0</v>
      </c>
      <c r="M30" s="127">
        <f t="shared" si="79"/>
        <v>0</v>
      </c>
      <c r="N30" s="130">
        <f t="shared" si="80"/>
        <v>0</v>
      </c>
      <c r="O30" s="64">
        <f t="shared" ref="O30:P30" si="239">+O13</f>
        <v>0</v>
      </c>
      <c r="P30" s="30">
        <f t="shared" si="239"/>
        <v>0</v>
      </c>
      <c r="Q30" s="35">
        <f t="shared" si="82"/>
        <v>0</v>
      </c>
      <c r="R30" s="64"/>
      <c r="S30" s="30">
        <f t="shared" ref="S30" si="240">+S13</f>
        <v>0</v>
      </c>
      <c r="T30" s="35">
        <f t="shared" si="84"/>
        <v>0</v>
      </c>
      <c r="U30" s="64"/>
      <c r="V30" s="30">
        <f t="shared" ref="V30" si="241">+V13</f>
        <v>0</v>
      </c>
      <c r="W30" s="35">
        <f t="shared" si="86"/>
        <v>0</v>
      </c>
      <c r="X30" s="64"/>
      <c r="Y30" s="30">
        <f t="shared" ref="Y30" si="242">+Y13</f>
        <v>0</v>
      </c>
      <c r="Z30" s="35">
        <f t="shared" si="88"/>
        <v>0</v>
      </c>
      <c r="AA30" s="64"/>
      <c r="AB30" s="30">
        <f t="shared" ref="AB30" si="243">+AB13</f>
        <v>0</v>
      </c>
      <c r="AC30" s="35">
        <f t="shared" si="90"/>
        <v>0</v>
      </c>
      <c r="AD30" s="64"/>
      <c r="AE30" s="30">
        <f t="shared" ref="AE30" si="244">+AE13</f>
        <v>0</v>
      </c>
      <c r="AF30" s="35">
        <f t="shared" si="92"/>
        <v>0</v>
      </c>
      <c r="AG30" s="64"/>
      <c r="AH30" s="30">
        <f t="shared" ref="AH30" si="245">+AH13</f>
        <v>0</v>
      </c>
      <c r="AI30" s="35">
        <f t="shared" si="94"/>
        <v>0</v>
      </c>
      <c r="AJ30" s="64"/>
      <c r="AK30" s="30">
        <f t="shared" ref="AK30" si="246">+AK13</f>
        <v>0</v>
      </c>
      <c r="AL30" s="31">
        <f t="shared" si="96"/>
        <v>0</v>
      </c>
      <c r="AM30" s="64"/>
      <c r="AN30" s="30">
        <f t="shared" ref="AN30" si="247">+AN13</f>
        <v>0</v>
      </c>
      <c r="AO30" s="35">
        <f t="shared" si="98"/>
        <v>0</v>
      </c>
      <c r="AP30" s="64"/>
      <c r="AQ30" s="30">
        <f t="shared" ref="AQ30" si="248">+AQ13</f>
        <v>0</v>
      </c>
      <c r="AR30" s="35">
        <f t="shared" si="100"/>
        <v>0</v>
      </c>
      <c r="AS30" s="64"/>
      <c r="AT30" s="30">
        <f t="shared" ref="AT30" si="249">+AT13</f>
        <v>0</v>
      </c>
      <c r="AU30" s="35">
        <f t="shared" si="102"/>
        <v>0</v>
      </c>
      <c r="AV30" s="64"/>
      <c r="AW30" s="30">
        <f t="shared" ref="AW30" si="250">+AW13</f>
        <v>0</v>
      </c>
      <c r="AX30" s="35">
        <f t="shared" si="104"/>
        <v>0</v>
      </c>
      <c r="AY30" s="64"/>
      <c r="AZ30" s="30">
        <f t="shared" ref="AZ30" si="251">+AZ13</f>
        <v>0</v>
      </c>
      <c r="BA30" s="35">
        <f>AZ30*L30</f>
        <v>0</v>
      </c>
      <c r="BB30" s="64"/>
      <c r="BC30" s="30">
        <f t="shared" ref="BC30" si="252">+BC13</f>
        <v>0</v>
      </c>
      <c r="BD30" s="35">
        <f t="shared" si="108"/>
        <v>0</v>
      </c>
      <c r="BE30" s="64"/>
      <c r="BF30" s="30">
        <f t="shared" ref="BF30" si="253">+BF13</f>
        <v>0</v>
      </c>
      <c r="BG30" s="35">
        <f t="shared" si="110"/>
        <v>0</v>
      </c>
      <c r="BH30" s="64"/>
      <c r="BI30" s="30">
        <f t="shared" ref="BI30" si="254">+BI13</f>
        <v>0</v>
      </c>
      <c r="BJ30" s="35">
        <f t="shared" si="112"/>
        <v>0</v>
      </c>
      <c r="BK30" s="64"/>
      <c r="BL30" s="30">
        <f t="shared" ref="BL30" si="255">+BL13</f>
        <v>0</v>
      </c>
      <c r="BM30" s="35">
        <f t="shared" si="114"/>
        <v>0</v>
      </c>
      <c r="BN30" s="97">
        <f t="shared" si="115"/>
        <v>0</v>
      </c>
      <c r="BO30" s="53">
        <f t="shared" si="116"/>
        <v>0</v>
      </c>
      <c r="BP30" s="98">
        <f t="shared" si="117"/>
        <v>0</v>
      </c>
      <c r="BQ30" s="54">
        <f t="shared" si="118"/>
        <v>0</v>
      </c>
    </row>
    <row r="31" spans="1:69" ht="19.5" thickTop="1" thickBot="1" x14ac:dyDescent="0.25">
      <c r="N31" s="131">
        <f t="shared" ref="N31" si="256">SUM(N21:N30)</f>
        <v>0</v>
      </c>
      <c r="O31" s="179"/>
      <c r="P31" s="36">
        <f t="shared" ref="P31" si="257">SUM(P21:P30)</f>
        <v>0</v>
      </c>
      <c r="Q31" s="37">
        <f>SUM(Q21:Q30)</f>
        <v>0</v>
      </c>
      <c r="R31" s="179"/>
      <c r="S31" s="36">
        <f t="shared" ref="S31:T31" si="258">SUM(S21:S30)</f>
        <v>70</v>
      </c>
      <c r="T31" s="37">
        <f t="shared" si="258"/>
        <v>415.8</v>
      </c>
      <c r="U31" s="179"/>
      <c r="V31" s="36">
        <f t="shared" ref="V31:W31" si="259">SUM(V21:V30)</f>
        <v>70</v>
      </c>
      <c r="W31" s="37">
        <f t="shared" si="259"/>
        <v>1400</v>
      </c>
      <c r="X31" s="179"/>
      <c r="Y31" s="36">
        <f t="shared" ref="Y31:Z31" si="260">SUM(Y21:Y30)</f>
        <v>0</v>
      </c>
      <c r="Z31" s="37">
        <f t="shared" si="260"/>
        <v>0</v>
      </c>
      <c r="AA31" s="179"/>
      <c r="AB31" s="36">
        <f t="shared" ref="AB31:AC31" si="261">SUM(AB21:AB30)</f>
        <v>0</v>
      </c>
      <c r="AC31" s="37">
        <f t="shared" si="261"/>
        <v>0</v>
      </c>
      <c r="AD31" s="179"/>
      <c r="AE31" s="36">
        <f t="shared" ref="AE31:AF31" si="262">SUM(AE21:AE30)</f>
        <v>0</v>
      </c>
      <c r="AF31" s="37">
        <f t="shared" si="262"/>
        <v>0</v>
      </c>
      <c r="AG31" s="179"/>
      <c r="AH31" s="36">
        <f t="shared" ref="AH31:AI31" si="263">SUM(AH21:AH30)</f>
        <v>0</v>
      </c>
      <c r="AI31" s="37">
        <f t="shared" si="263"/>
        <v>0</v>
      </c>
      <c r="AJ31" s="179"/>
      <c r="AK31" s="36">
        <f t="shared" ref="AK31:AL31" si="264">SUM(AK21:AK30)</f>
        <v>0</v>
      </c>
      <c r="AL31" s="37">
        <f t="shared" si="264"/>
        <v>0</v>
      </c>
      <c r="AM31" s="179"/>
      <c r="AN31" s="36">
        <f t="shared" ref="AN31:AO31" si="265">SUM(AN21:AN30)</f>
        <v>0</v>
      </c>
      <c r="AO31" s="37">
        <f t="shared" si="265"/>
        <v>0</v>
      </c>
      <c r="AP31" s="179"/>
      <c r="AQ31" s="36">
        <f t="shared" ref="AQ31:AR31" si="266">SUM(AQ21:AQ30)</f>
        <v>0</v>
      </c>
      <c r="AR31" s="37">
        <f t="shared" si="266"/>
        <v>0</v>
      </c>
      <c r="AS31" s="179"/>
      <c r="AT31" s="36">
        <f t="shared" ref="AT31:AU31" si="267">SUM(AT21:AT30)</f>
        <v>0</v>
      </c>
      <c r="AU31" s="37">
        <f t="shared" si="267"/>
        <v>0</v>
      </c>
      <c r="AV31" s="179"/>
      <c r="AW31" s="36">
        <f t="shared" ref="AW31:AX31" si="268">SUM(AW21:AW30)</f>
        <v>0</v>
      </c>
      <c r="AX31" s="37">
        <f t="shared" si="268"/>
        <v>0</v>
      </c>
      <c r="AY31" s="179"/>
      <c r="AZ31" s="36">
        <f t="shared" ref="AZ31:BA31" si="269">SUM(AZ21:AZ30)</f>
        <v>0</v>
      </c>
      <c r="BA31" s="37">
        <f t="shared" si="269"/>
        <v>0</v>
      </c>
      <c r="BB31" s="179"/>
      <c r="BC31" s="36">
        <f t="shared" ref="BC31:BD31" si="270">SUM(BC21:BC30)</f>
        <v>0</v>
      </c>
      <c r="BD31" s="37">
        <f t="shared" si="270"/>
        <v>0</v>
      </c>
      <c r="BE31" s="179"/>
      <c r="BF31" s="36">
        <f t="shared" ref="BF31:BG31" si="271">SUM(BF21:BF30)</f>
        <v>0</v>
      </c>
      <c r="BG31" s="37">
        <f t="shared" si="271"/>
        <v>0</v>
      </c>
      <c r="BH31" s="179"/>
      <c r="BI31" s="36">
        <f t="shared" ref="BI31:BJ31" si="272">SUM(BI21:BI30)</f>
        <v>0</v>
      </c>
      <c r="BJ31" s="37">
        <f t="shared" si="272"/>
        <v>0</v>
      </c>
      <c r="BK31" s="179"/>
      <c r="BL31" s="36">
        <f t="shared" ref="BL31:BQ31" si="273">SUM(BL21:BL30)</f>
        <v>0</v>
      </c>
      <c r="BM31" s="37">
        <f t="shared" si="273"/>
        <v>0</v>
      </c>
      <c r="BN31" s="55">
        <f t="shared" si="273"/>
        <v>140</v>
      </c>
      <c r="BO31" s="56">
        <f t="shared" si="273"/>
        <v>1815.8</v>
      </c>
      <c r="BP31" s="57">
        <f t="shared" si="273"/>
        <v>-140</v>
      </c>
      <c r="BQ31" s="58">
        <f t="shared" si="273"/>
        <v>-1815.8</v>
      </c>
    </row>
    <row r="32" spans="1:69" ht="13.5" thickTop="1" x14ac:dyDescent="0.2"/>
  </sheetData>
  <mergeCells count="51">
    <mergeCell ref="B1:N2"/>
    <mergeCell ref="G20:J20"/>
    <mergeCell ref="O1:BQ1"/>
    <mergeCell ref="O15:BQ15"/>
    <mergeCell ref="O2:Q2"/>
    <mergeCell ref="R2:T2"/>
    <mergeCell ref="U2:W2"/>
    <mergeCell ref="X2:Z2"/>
    <mergeCell ref="AA2:AC2"/>
    <mergeCell ref="R19:T19"/>
    <mergeCell ref="U19:W19"/>
    <mergeCell ref="X19:Z19"/>
    <mergeCell ref="AA19:AC19"/>
    <mergeCell ref="O17:BQ17"/>
    <mergeCell ref="AD2:AF2"/>
    <mergeCell ref="BH19:BJ19"/>
    <mergeCell ref="BX2:BZ2"/>
    <mergeCell ref="CA2:CC2"/>
    <mergeCell ref="AG2:AI2"/>
    <mergeCell ref="AY2:BA2"/>
    <mergeCell ref="BB2:BD2"/>
    <mergeCell ref="BE2:BG2"/>
    <mergeCell ref="BH2:BJ2"/>
    <mergeCell ref="BK2:BM2"/>
    <mergeCell ref="AJ2:AL2"/>
    <mergeCell ref="BR2:BT2"/>
    <mergeCell ref="AM2:AO2"/>
    <mergeCell ref="AP2:AR2"/>
    <mergeCell ref="AS2:AU2"/>
    <mergeCell ref="AV2:AX2"/>
    <mergeCell ref="BU2:BW2"/>
    <mergeCell ref="BK19:BM19"/>
    <mergeCell ref="K15:L15"/>
    <mergeCell ref="K16:L16"/>
    <mergeCell ref="B18:N19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AM19:AO19"/>
    <mergeCell ref="AP19:AR19"/>
    <mergeCell ref="O19:Q19"/>
    <mergeCell ref="B21:B30"/>
    <mergeCell ref="C21:C30"/>
    <mergeCell ref="D21:D30"/>
    <mergeCell ref="E21:E30"/>
    <mergeCell ref="F21:F3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161"/>
  <sheetViews>
    <sheetView topLeftCell="A37" workbookViewId="0">
      <selection activeCell="A52" sqref="A52:AD53"/>
    </sheetView>
  </sheetViews>
  <sheetFormatPr baseColWidth="10" defaultColWidth="8.85546875" defaultRowHeight="12.75" x14ac:dyDescent="0.2"/>
  <cols>
    <col min="1" max="2" width="1" customWidth="1"/>
    <col min="3" max="3" width="1.85546875" customWidth="1"/>
    <col min="4" max="4" width="1" customWidth="1"/>
    <col min="5" max="5" width="3.140625" customWidth="1"/>
    <col min="6" max="7" width="1" customWidth="1"/>
    <col min="8" max="8" width="4" customWidth="1"/>
    <col min="9" max="9" width="6" customWidth="1"/>
    <col min="10" max="10" width="2.140625" customWidth="1"/>
    <col min="11" max="11" width="4.42578125" customWidth="1"/>
    <col min="12" max="12" width="1" customWidth="1"/>
    <col min="13" max="13" width="2.140625" customWidth="1"/>
    <col min="14" max="14" width="7.140625" customWidth="1"/>
    <col min="15" max="15" width="6.5703125" customWidth="1"/>
    <col min="16" max="16" width="14.140625" customWidth="1"/>
    <col min="17" max="17" width="3.140625" customWidth="1"/>
    <col min="18" max="18" width="2.7109375" customWidth="1"/>
    <col min="19" max="19" width="3.5703125" customWidth="1"/>
    <col min="20" max="20" width="0.5703125" hidden="1" customWidth="1"/>
    <col min="21" max="22" width="5.5703125" customWidth="1"/>
    <col min="23" max="23" width="1.5703125" customWidth="1"/>
    <col min="24" max="24" width="2.140625" customWidth="1"/>
    <col min="25" max="25" width="4.5703125" customWidth="1"/>
    <col min="26" max="26" width="0.42578125" hidden="1" customWidth="1"/>
    <col min="27" max="27" width="15.7109375" customWidth="1"/>
    <col min="28" max="28" width="1" customWidth="1"/>
    <col min="29" max="29" width="0.28515625" customWidth="1"/>
    <col min="30" max="30" width="0.7109375" customWidth="1"/>
  </cols>
  <sheetData>
    <row r="1" spans="1:36" ht="30.75" customHeight="1" x14ac:dyDescent="0.2">
      <c r="R1" s="11"/>
      <c r="S1" s="11"/>
      <c r="T1" s="11"/>
      <c r="U1" s="11"/>
      <c r="V1" s="141"/>
      <c r="W1" s="141"/>
      <c r="X1" s="141"/>
      <c r="Y1" s="141"/>
      <c r="Z1" s="141"/>
      <c r="AA1" s="11"/>
      <c r="AB1" s="11">
        <f ca="1">A1:AC51</f>
        <v>0</v>
      </c>
      <c r="AC1" s="11"/>
    </row>
    <row r="2" spans="1:36" ht="11.65" customHeight="1" x14ac:dyDescent="0.2">
      <c r="R2" s="11"/>
      <c r="S2" s="11"/>
      <c r="T2" s="11"/>
      <c r="U2" s="11"/>
      <c r="V2" s="141"/>
      <c r="W2" s="141"/>
      <c r="X2" s="141"/>
      <c r="Y2" s="141"/>
      <c r="Z2" s="141"/>
      <c r="AA2" s="11"/>
      <c r="AB2" s="11"/>
      <c r="AC2" s="11"/>
    </row>
    <row r="3" spans="1:36" ht="78" customHeight="1" x14ac:dyDescent="0.2">
      <c r="R3" s="11"/>
      <c r="S3" s="11"/>
      <c r="T3" s="11"/>
      <c r="U3" s="11"/>
      <c r="V3" s="141"/>
      <c r="W3" s="141"/>
      <c r="X3" s="141"/>
      <c r="Y3" s="141"/>
      <c r="Z3" s="141"/>
      <c r="AA3" s="11"/>
      <c r="AB3" s="11"/>
      <c r="AC3" s="11"/>
    </row>
    <row r="4" spans="1:36" ht="16.899999999999999" customHeight="1" x14ac:dyDescent="0.2">
      <c r="A4" s="240" t="s">
        <v>100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R4" s="11"/>
      <c r="S4" s="11"/>
      <c r="T4" s="11"/>
      <c r="U4" s="11"/>
      <c r="V4" s="141"/>
      <c r="W4" s="141"/>
      <c r="X4" s="141"/>
      <c r="Y4" s="141"/>
      <c r="Z4" s="141"/>
      <c r="AA4" s="11"/>
      <c r="AB4" s="11"/>
      <c r="AC4" s="11"/>
    </row>
    <row r="5" spans="1:36" ht="11.65" customHeight="1" x14ac:dyDescent="0.2">
      <c r="A5" s="241" t="s">
        <v>101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36" ht="28.15" customHeight="1" x14ac:dyDescent="0.2">
      <c r="A6" s="194" t="s">
        <v>102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36" ht="12" customHeight="1" x14ac:dyDescent="0.25">
      <c r="A7" s="240" t="s">
        <v>103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158"/>
      <c r="Q7" s="158"/>
    </row>
    <row r="8" spans="1:36" ht="18" customHeight="1" x14ac:dyDescent="0.25">
      <c r="A8" s="240" t="s">
        <v>104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158"/>
      <c r="Q8" s="158"/>
      <c r="R8" s="3"/>
    </row>
    <row r="9" spans="1:36" ht="13.9" customHeight="1" x14ac:dyDescent="0.2">
      <c r="A9" s="403" t="s">
        <v>105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159"/>
      <c r="Q9" s="159"/>
      <c r="R9" s="3"/>
      <c r="T9" s="357"/>
      <c r="U9" s="357"/>
      <c r="V9" s="357"/>
      <c r="W9" s="357"/>
      <c r="X9" s="357"/>
      <c r="Y9" s="357"/>
      <c r="Z9" s="357"/>
      <c r="AA9" s="357"/>
    </row>
    <row r="10" spans="1:36" ht="13.9" customHeight="1" x14ac:dyDescent="0.2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54"/>
      <c r="Q10" s="154"/>
      <c r="R10" s="3"/>
      <c r="T10" s="193"/>
      <c r="U10" s="193"/>
      <c r="V10" s="193"/>
      <c r="W10" s="193"/>
      <c r="X10" s="193"/>
      <c r="Y10" s="193"/>
      <c r="Z10" s="193"/>
      <c r="AA10" s="193"/>
    </row>
    <row r="11" spans="1:36" ht="13.9" customHeight="1" x14ac:dyDescent="0.2">
      <c r="A11" t="s">
        <v>73</v>
      </c>
      <c r="P11" s="153"/>
      <c r="Q11" s="153"/>
      <c r="R11" s="3"/>
      <c r="T11" s="193"/>
      <c r="U11" s="193"/>
      <c r="V11" s="193"/>
      <c r="W11" s="193"/>
      <c r="X11" s="193"/>
      <c r="Y11" s="193"/>
      <c r="Z11" s="193"/>
      <c r="AA11" s="193"/>
    </row>
    <row r="12" spans="1:36" ht="22.15" customHeight="1" x14ac:dyDescent="0.2">
      <c r="P12" s="245">
        <f>+'RECAPITULATIF ET SUIVI'!G12</f>
        <v>0</v>
      </c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35.450000000000003" customHeight="1" x14ac:dyDescent="0.2"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</row>
    <row r="14" spans="1:36" ht="18" customHeight="1" x14ac:dyDescent="0.2"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</row>
    <row r="15" spans="1:36" ht="51" customHeight="1" thickBot="1" x14ac:dyDescent="0.25">
      <c r="C15" s="2"/>
      <c r="D15" s="2"/>
      <c r="E15" s="2"/>
      <c r="F15" s="2"/>
      <c r="G15" s="2"/>
      <c r="H15" s="2"/>
      <c r="I15" s="2"/>
      <c r="J15" s="2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</row>
    <row r="16" spans="1:36" ht="34.5" customHeight="1" thickTop="1" thickBot="1" x14ac:dyDescent="0.25">
      <c r="A16" s="396" t="s">
        <v>0</v>
      </c>
      <c r="B16" s="397"/>
      <c r="C16" s="397"/>
      <c r="D16" s="397"/>
      <c r="E16" s="397"/>
      <c r="F16" s="397"/>
      <c r="G16" s="397"/>
      <c r="H16" s="397"/>
      <c r="I16" s="397"/>
      <c r="J16" s="398"/>
      <c r="K16" s="2"/>
    </row>
    <row r="17" spans="1:31" ht="30" customHeight="1" thickTop="1" thickBo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31" ht="22.9" customHeight="1" thickTop="1" x14ac:dyDescent="0.2">
      <c r="A18" s="392" t="s">
        <v>1</v>
      </c>
      <c r="B18" s="393"/>
      <c r="C18" s="393"/>
      <c r="D18" s="393"/>
      <c r="E18" s="393"/>
      <c r="F18" s="393"/>
      <c r="G18" s="393"/>
      <c r="H18" s="393"/>
      <c r="I18" s="394" t="s">
        <v>2</v>
      </c>
      <c r="J18" s="394"/>
      <c r="K18" s="394"/>
      <c r="L18" s="394"/>
      <c r="M18" s="394"/>
      <c r="N18" s="393" t="s">
        <v>3</v>
      </c>
      <c r="O18" s="393"/>
      <c r="P18" s="196" t="s">
        <v>4</v>
      </c>
      <c r="Q18" s="393" t="s">
        <v>5</v>
      </c>
      <c r="R18" s="393"/>
      <c r="S18" s="393"/>
      <c r="T18" s="393"/>
      <c r="U18" s="393"/>
      <c r="V18" s="393"/>
      <c r="W18" s="395"/>
      <c r="X18" s="2"/>
    </row>
    <row r="19" spans="1:31" ht="23.65" customHeight="1" thickBot="1" x14ac:dyDescent="0.25">
      <c r="A19" s="405"/>
      <c r="B19" s="406"/>
      <c r="C19" s="406"/>
      <c r="D19" s="406"/>
      <c r="E19" s="406"/>
      <c r="F19" s="406"/>
      <c r="G19" s="406"/>
      <c r="H19" s="406"/>
      <c r="I19" s="348">
        <f>+'APP1'!I19:M19</f>
        <v>43556</v>
      </c>
      <c r="J19" s="348"/>
      <c r="K19" s="348"/>
      <c r="L19" s="348"/>
      <c r="M19" s="348"/>
      <c r="N19" s="347">
        <f>+'RECAPITULATIF ET SUIVI'!H12</f>
        <v>0</v>
      </c>
      <c r="O19" s="347"/>
      <c r="P19" s="12" t="s">
        <v>16</v>
      </c>
      <c r="Q19" s="349" t="s">
        <v>15</v>
      </c>
      <c r="R19" s="349"/>
      <c r="S19" s="349"/>
      <c r="T19" s="349"/>
      <c r="U19" s="349"/>
      <c r="V19" s="349"/>
      <c r="W19" s="350"/>
      <c r="X19" s="2"/>
    </row>
    <row r="20" spans="1:31" ht="21.75" customHeight="1" thickTop="1" thickBo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1" ht="16.899999999999999" customHeight="1" thickTop="1" thickBot="1" x14ac:dyDescent="0.25">
      <c r="A21" s="390" t="s">
        <v>6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 t="s">
        <v>17</v>
      </c>
      <c r="V21" s="391"/>
      <c r="W21" s="391" t="s">
        <v>7</v>
      </c>
      <c r="X21" s="391"/>
      <c r="Y21" s="391"/>
      <c r="Z21" s="391" t="s">
        <v>8</v>
      </c>
      <c r="AA21" s="391"/>
      <c r="AB21" s="391"/>
      <c r="AC21" s="399"/>
      <c r="AD21" s="2"/>
    </row>
    <row r="22" spans="1:31" ht="17.45" customHeight="1" thickTop="1" x14ac:dyDescent="0.2">
      <c r="A22" s="340">
        <f>+'RECAPITULATIF ET SUIVI'!F12</f>
        <v>0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4"/>
      <c r="U22" s="251"/>
      <c r="V22" s="254"/>
      <c r="W22" s="251"/>
      <c r="X22" s="252"/>
      <c r="Y22" s="254"/>
      <c r="Z22" s="251"/>
      <c r="AA22" s="252"/>
      <c r="AB22" s="252"/>
      <c r="AC22" s="253"/>
      <c r="AD22" s="2"/>
      <c r="AE22" s="11"/>
    </row>
    <row r="23" spans="1:31" s="18" customFormat="1" ht="13.9" customHeight="1" x14ac:dyDescent="0.2">
      <c r="A23" s="248"/>
      <c r="B23" s="249"/>
      <c r="C23" s="249"/>
      <c r="D23" s="249"/>
      <c r="E23" s="249"/>
      <c r="F23" s="249"/>
      <c r="G23" s="249"/>
      <c r="H23" s="249"/>
      <c r="I23" s="249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15"/>
      <c r="U23" s="187"/>
      <c r="V23" s="189"/>
      <c r="W23" s="187"/>
      <c r="X23" s="188"/>
      <c r="Y23" s="189"/>
      <c r="Z23" s="187"/>
      <c r="AA23" s="188"/>
      <c r="AB23" s="188"/>
      <c r="AC23" s="190"/>
      <c r="AD23" s="17"/>
      <c r="AE23" s="25"/>
    </row>
    <row r="24" spans="1:31" ht="13.9" customHeight="1" x14ac:dyDescent="0.2">
      <c r="A24" s="334" t="s">
        <v>40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74"/>
      <c r="M24" s="333">
        <f>+'RECAPITULATIF ET SUIVI'!J12</f>
        <v>0</v>
      </c>
      <c r="N24" s="333"/>
      <c r="O24" s="333"/>
      <c r="P24" s="333"/>
      <c r="Q24" s="333"/>
      <c r="R24" s="333"/>
      <c r="S24" s="333"/>
      <c r="T24" s="4"/>
      <c r="U24" s="251"/>
      <c r="V24" s="254"/>
      <c r="W24" s="251"/>
      <c r="X24" s="252"/>
      <c r="Y24" s="254"/>
      <c r="Z24" s="6"/>
      <c r="AA24" s="252"/>
      <c r="AB24" s="252"/>
      <c r="AC24" s="9"/>
      <c r="AD24" s="2"/>
      <c r="AE24" s="11"/>
    </row>
    <row r="25" spans="1:31" ht="16.149999999999999" customHeight="1" x14ac:dyDescent="0.2">
      <c r="A25" s="248" t="s">
        <v>18</v>
      </c>
      <c r="B25" s="249"/>
      <c r="C25" s="249"/>
      <c r="D25" s="249"/>
      <c r="E25" s="249"/>
      <c r="F25" s="249"/>
      <c r="G25" s="249"/>
      <c r="H25" s="249"/>
      <c r="I25" s="249"/>
      <c r="J25" s="336">
        <f>+'RECAPITULATIF ET SUIVI'!E12</f>
        <v>0</v>
      </c>
      <c r="K25" s="336"/>
      <c r="L25" s="336"/>
      <c r="M25" s="336"/>
      <c r="N25" s="336"/>
      <c r="O25" s="336"/>
      <c r="P25" s="336"/>
      <c r="Q25" s="336"/>
      <c r="R25" s="336"/>
      <c r="S25" s="336"/>
      <c r="T25" s="4"/>
      <c r="U25" s="251"/>
      <c r="V25" s="254"/>
      <c r="W25" s="251"/>
      <c r="X25" s="252"/>
      <c r="Y25" s="254"/>
      <c r="Z25" s="6"/>
      <c r="AA25" s="252"/>
      <c r="AB25" s="252"/>
      <c r="AC25" s="9"/>
      <c r="AD25" s="2"/>
      <c r="AE25" s="11"/>
    </row>
    <row r="26" spans="1:31" ht="11.45" customHeight="1" x14ac:dyDescent="0.2">
      <c r="A26" s="330">
        <f>+'RECAPITULATIF ET SUIVI'!B12</f>
        <v>0</v>
      </c>
      <c r="B26" s="331"/>
      <c r="C26" s="331"/>
      <c r="D26" s="331"/>
      <c r="E26" s="331"/>
      <c r="F26" s="331"/>
      <c r="G26" s="331"/>
      <c r="H26" s="331"/>
      <c r="I26" s="332">
        <f>+'RECAPITULATIF ET SUIVI'!C12</f>
        <v>0</v>
      </c>
      <c r="J26" s="332"/>
      <c r="K26" s="332"/>
      <c r="L26" s="332"/>
      <c r="M26" s="332"/>
      <c r="N26" s="332">
        <f>+'RECAPITULATIF ET SUIVI'!D12</f>
        <v>0</v>
      </c>
      <c r="O26" s="332"/>
      <c r="P26" s="73"/>
      <c r="Q26" s="73"/>
      <c r="R26" s="73"/>
      <c r="S26" s="73"/>
      <c r="T26" s="4"/>
      <c r="U26" s="251"/>
      <c r="V26" s="254"/>
      <c r="W26" s="255"/>
      <c r="X26" s="256"/>
      <c r="Y26" s="257"/>
      <c r="Z26" s="251"/>
      <c r="AA26" s="252"/>
      <c r="AB26" s="252"/>
      <c r="AC26" s="253"/>
      <c r="AD26" s="2"/>
      <c r="AE26" s="11"/>
    </row>
    <row r="27" spans="1:31" ht="13.9" customHeight="1" x14ac:dyDescent="0.2">
      <c r="A27" s="248"/>
      <c r="B27" s="249"/>
      <c r="C27" s="249"/>
      <c r="D27" s="249"/>
      <c r="E27" s="249"/>
      <c r="F27" s="249"/>
      <c r="G27" s="249"/>
      <c r="H27" s="249"/>
      <c r="I27" s="249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4"/>
      <c r="U27" s="251"/>
      <c r="V27" s="254"/>
      <c r="W27" s="251"/>
      <c r="X27" s="252"/>
      <c r="Y27" s="254"/>
      <c r="Z27" s="251"/>
      <c r="AA27" s="252"/>
      <c r="AB27" s="252"/>
      <c r="AC27" s="253"/>
      <c r="AD27" s="2"/>
      <c r="AE27" s="11"/>
    </row>
    <row r="28" spans="1:31" ht="31.15" customHeight="1" x14ac:dyDescent="0.2">
      <c r="A28" s="315" t="s">
        <v>46</v>
      </c>
      <c r="B28" s="326"/>
      <c r="C28" s="326"/>
      <c r="D28" s="326"/>
      <c r="E28" s="326"/>
      <c r="F28" s="326"/>
      <c r="G28" s="326"/>
      <c r="H28" s="326"/>
      <c r="I28" s="316" t="str">
        <f>'APP1'!I28:M28</f>
        <v>1/04/2019</v>
      </c>
      <c r="J28" s="327"/>
      <c r="K28" s="327"/>
      <c r="L28" s="327"/>
      <c r="M28" s="327"/>
      <c r="N28" s="75" t="s">
        <v>47</v>
      </c>
      <c r="O28" s="328">
        <f>'APP1'!O28:P28</f>
        <v>43560</v>
      </c>
      <c r="P28" s="328"/>
      <c r="Q28" s="73"/>
      <c r="R28" s="73"/>
      <c r="S28" s="73"/>
      <c r="T28" s="4"/>
      <c r="U28" s="410"/>
      <c r="V28" s="411"/>
      <c r="W28" s="318">
        <f>+'RECAPITULATIF ET SUIVI'!L7</f>
        <v>0</v>
      </c>
      <c r="X28" s="319"/>
      <c r="Y28" s="329"/>
      <c r="Z28" s="318">
        <f>+W28*U28</f>
        <v>0</v>
      </c>
      <c r="AA28" s="319"/>
      <c r="AB28" s="319"/>
      <c r="AC28" s="320"/>
      <c r="AD28" s="2"/>
      <c r="AE28" s="11"/>
    </row>
    <row r="29" spans="1:31" ht="14.45" customHeight="1" x14ac:dyDescent="0.2">
      <c r="A29" s="248"/>
      <c r="B29" s="249"/>
      <c r="C29" s="249"/>
      <c r="D29" s="249"/>
      <c r="E29" s="249"/>
      <c r="F29" s="249"/>
      <c r="G29" s="249"/>
      <c r="H29" s="249"/>
      <c r="I29" s="249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4"/>
      <c r="U29" s="251"/>
      <c r="V29" s="254"/>
      <c r="W29" s="251"/>
      <c r="X29" s="252"/>
      <c r="Y29" s="254"/>
      <c r="Z29" s="251"/>
      <c r="AA29" s="252"/>
      <c r="AB29" s="252"/>
      <c r="AC29" s="253"/>
      <c r="AD29" s="2"/>
      <c r="AE29" s="11"/>
    </row>
    <row r="30" spans="1:31" ht="15.6" customHeight="1" x14ac:dyDescent="0.2">
      <c r="A30" s="315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4"/>
      <c r="U30" s="321"/>
      <c r="V30" s="323"/>
      <c r="W30" s="321"/>
      <c r="X30" s="322"/>
      <c r="Y30" s="323"/>
      <c r="Z30" s="6"/>
      <c r="AA30" s="322"/>
      <c r="AB30" s="322"/>
      <c r="AC30" s="9"/>
      <c r="AD30" s="2"/>
      <c r="AE30" s="11"/>
    </row>
    <row r="31" spans="1:31" ht="12.6" customHeight="1" x14ac:dyDescent="0.2">
      <c r="A31" s="248"/>
      <c r="B31" s="249"/>
      <c r="C31" s="249"/>
      <c r="D31" s="249"/>
      <c r="E31" s="249"/>
      <c r="F31" s="249"/>
      <c r="G31" s="249"/>
      <c r="H31" s="249"/>
      <c r="I31" s="249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4"/>
      <c r="U31" s="251"/>
      <c r="V31" s="254"/>
      <c r="W31" s="251"/>
      <c r="X31" s="252"/>
      <c r="Y31" s="254"/>
      <c r="Z31" s="251"/>
      <c r="AA31" s="252"/>
      <c r="AB31" s="252"/>
      <c r="AC31" s="253"/>
      <c r="AD31" s="2"/>
      <c r="AE31" s="11"/>
    </row>
    <row r="32" spans="1:31" ht="14.45" customHeight="1" x14ac:dyDescent="0.2">
      <c r="A32" s="315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4"/>
      <c r="U32" s="251"/>
      <c r="V32" s="254"/>
      <c r="W32" s="321"/>
      <c r="X32" s="322"/>
      <c r="Y32" s="323"/>
      <c r="Z32" s="6"/>
      <c r="AA32" s="322"/>
      <c r="AB32" s="322"/>
      <c r="AC32" s="9"/>
      <c r="AD32" s="2"/>
      <c r="AE32" s="11"/>
    </row>
    <row r="33" spans="1:31" ht="14.45" customHeight="1" x14ac:dyDescent="0.2">
      <c r="A33" s="248"/>
      <c r="B33" s="249"/>
      <c r="C33" s="249"/>
      <c r="D33" s="249"/>
      <c r="E33" s="249"/>
      <c r="F33" s="249"/>
      <c r="G33" s="249"/>
      <c r="H33" s="249"/>
      <c r="I33" s="249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4"/>
      <c r="U33" s="251"/>
      <c r="V33" s="254"/>
      <c r="W33" s="251"/>
      <c r="X33" s="252"/>
      <c r="Y33" s="254"/>
      <c r="Z33" s="251"/>
      <c r="AA33" s="252"/>
      <c r="AB33" s="252"/>
      <c r="AC33" s="253"/>
      <c r="AD33" s="2"/>
      <c r="AE33" s="11"/>
    </row>
    <row r="34" spans="1:31" ht="15" customHeight="1" x14ac:dyDescent="0.2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4"/>
      <c r="U34" s="251"/>
      <c r="V34" s="254"/>
      <c r="W34" s="321"/>
      <c r="X34" s="322"/>
      <c r="Y34" s="323"/>
      <c r="Z34" s="6"/>
      <c r="AA34" s="321"/>
      <c r="AB34" s="322"/>
      <c r="AC34" s="324"/>
      <c r="AD34" s="2"/>
      <c r="AE34" s="11"/>
    </row>
    <row r="35" spans="1:31" ht="14.45" customHeight="1" x14ac:dyDescent="0.2">
      <c r="A35" s="248"/>
      <c r="B35" s="249"/>
      <c r="C35" s="249"/>
      <c r="D35" s="249"/>
      <c r="E35" s="249"/>
      <c r="F35" s="249"/>
      <c r="G35" s="249"/>
      <c r="H35" s="249"/>
      <c r="I35" s="249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4"/>
      <c r="U35" s="251"/>
      <c r="V35" s="254"/>
      <c r="W35" s="251"/>
      <c r="X35" s="252"/>
      <c r="Y35" s="254"/>
      <c r="Z35" s="251"/>
      <c r="AA35" s="252"/>
      <c r="AB35" s="252"/>
      <c r="AC35" s="253"/>
      <c r="AD35" s="2"/>
      <c r="AE35" s="11"/>
    </row>
    <row r="36" spans="1:31" ht="16.899999999999999" customHeight="1" x14ac:dyDescent="0.2">
      <c r="A36" s="315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13"/>
      <c r="U36" s="251"/>
      <c r="V36" s="254"/>
      <c r="W36" s="321"/>
      <c r="X36" s="322"/>
      <c r="Y36" s="323"/>
      <c r="Z36" s="13"/>
      <c r="AA36" s="321"/>
      <c r="AB36" s="322"/>
      <c r="AC36" s="324"/>
      <c r="AD36" s="2"/>
      <c r="AE36" s="11"/>
    </row>
    <row r="37" spans="1:31" ht="14.45" customHeight="1" x14ac:dyDescent="0.2">
      <c r="A37" s="248"/>
      <c r="B37" s="249"/>
      <c r="C37" s="249"/>
      <c r="D37" s="249"/>
      <c r="E37" s="249"/>
      <c r="F37" s="249"/>
      <c r="G37" s="249"/>
      <c r="H37" s="249"/>
      <c r="I37" s="249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4"/>
      <c r="U37" s="251"/>
      <c r="V37" s="254"/>
      <c r="W37" s="251"/>
      <c r="X37" s="252"/>
      <c r="Y37" s="254"/>
      <c r="Z37" s="251"/>
      <c r="AA37" s="252"/>
      <c r="AB37" s="252"/>
      <c r="AC37" s="253"/>
      <c r="AD37" s="2"/>
      <c r="AE37" s="11"/>
    </row>
    <row r="38" spans="1:31" ht="19.149999999999999" customHeight="1" x14ac:dyDescent="0.2">
      <c r="A38" s="315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1"/>
      <c r="U38" s="251"/>
      <c r="V38" s="254"/>
      <c r="W38" s="321"/>
      <c r="X38" s="322"/>
      <c r="Y38" s="323"/>
      <c r="Z38" s="1"/>
      <c r="AA38" s="321"/>
      <c r="AB38" s="322"/>
      <c r="AC38" s="324"/>
      <c r="AD38" s="1"/>
      <c r="AE38" s="11"/>
    </row>
    <row r="39" spans="1:31" ht="14.45" customHeight="1" x14ac:dyDescent="0.2">
      <c r="A39" s="248"/>
      <c r="B39" s="249"/>
      <c r="C39" s="249"/>
      <c r="D39" s="249"/>
      <c r="E39" s="249"/>
      <c r="F39" s="249"/>
      <c r="G39" s="249"/>
      <c r="H39" s="249"/>
      <c r="I39" s="249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4"/>
      <c r="U39" s="251"/>
      <c r="V39" s="254"/>
      <c r="W39" s="251"/>
      <c r="X39" s="252"/>
      <c r="Y39" s="254"/>
      <c r="Z39" s="251"/>
      <c r="AA39" s="252"/>
      <c r="AB39" s="252"/>
      <c r="AC39" s="253"/>
      <c r="AD39" s="2"/>
      <c r="AE39" s="11"/>
    </row>
    <row r="40" spans="1:31" ht="18.600000000000001" customHeight="1" x14ac:dyDescent="0.2">
      <c r="A40" s="315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4"/>
      <c r="U40" s="6"/>
      <c r="V40" s="7"/>
      <c r="W40" s="6"/>
      <c r="X40" s="8"/>
      <c r="Y40" s="7"/>
      <c r="Z40" s="6"/>
      <c r="AA40" s="8"/>
      <c r="AB40" s="8"/>
      <c r="AC40" s="9"/>
      <c r="AD40" s="19"/>
      <c r="AE40" s="11"/>
    </row>
    <row r="41" spans="1:31" ht="14.45" customHeight="1" x14ac:dyDescent="0.2">
      <c r="A41" s="389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4"/>
      <c r="U41" s="251"/>
      <c r="V41" s="254"/>
      <c r="W41" s="251"/>
      <c r="X41" s="252"/>
      <c r="Y41" s="254"/>
      <c r="Z41" s="251"/>
      <c r="AA41" s="252"/>
      <c r="AB41" s="252"/>
      <c r="AC41" s="253"/>
      <c r="AD41" s="2"/>
      <c r="AE41" s="11"/>
    </row>
    <row r="42" spans="1:31" ht="14.45" customHeight="1" x14ac:dyDescent="0.2">
      <c r="A42" s="315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4"/>
      <c r="U42" s="6"/>
      <c r="V42" s="7"/>
      <c r="W42" s="6"/>
      <c r="X42" s="8"/>
      <c r="Y42" s="7"/>
      <c r="Z42" s="6"/>
      <c r="AA42" s="8"/>
      <c r="AB42" s="8"/>
      <c r="AC42" s="9"/>
      <c r="AD42" s="2"/>
      <c r="AE42" s="11"/>
    </row>
    <row r="43" spans="1:31" ht="11.65" customHeight="1" x14ac:dyDescent="0.2">
      <c r="A43" s="389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4"/>
      <c r="U43" s="251"/>
      <c r="V43" s="254"/>
      <c r="W43" s="251"/>
      <c r="X43" s="252"/>
      <c r="Y43" s="254"/>
      <c r="Z43" s="251"/>
      <c r="AA43" s="252"/>
      <c r="AB43" s="252"/>
      <c r="AC43" s="253"/>
      <c r="AE43" s="11"/>
    </row>
    <row r="44" spans="1:31" ht="8.4499999999999993" customHeight="1" thickBot="1" x14ac:dyDescent="0.25">
      <c r="A44" s="363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5"/>
      <c r="U44" s="365"/>
      <c r="V44" s="366"/>
      <c r="W44" s="365"/>
      <c r="X44" s="367"/>
      <c r="Y44" s="366"/>
      <c r="Z44" s="365"/>
      <c r="AA44" s="367"/>
      <c r="AB44" s="367"/>
      <c r="AC44" s="368"/>
      <c r="AE44" s="11"/>
    </row>
    <row r="45" spans="1:31" ht="12" customHeight="1" thickTop="1" x14ac:dyDescent="0.2">
      <c r="A45" s="1"/>
      <c r="B45" s="303" t="s">
        <v>92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1"/>
    </row>
    <row r="46" spans="1:31" x14ac:dyDescent="0.2">
      <c r="A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E46" s="11"/>
    </row>
    <row r="47" spans="1:31" ht="13.5" thickBo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E47" s="11"/>
    </row>
    <row r="48" spans="1:31" ht="16.5" thickTop="1" x14ac:dyDescent="0.2">
      <c r="A48" s="381" t="s">
        <v>9</v>
      </c>
      <c r="B48" s="382"/>
      <c r="C48" s="382"/>
      <c r="D48" s="382"/>
      <c r="E48" s="383"/>
      <c r="F48" s="384" t="s">
        <v>10</v>
      </c>
      <c r="G48" s="382"/>
      <c r="H48" s="382"/>
      <c r="I48" s="383"/>
      <c r="J48" s="384" t="s">
        <v>11</v>
      </c>
      <c r="K48" s="382"/>
      <c r="L48" s="382"/>
      <c r="M48" s="382"/>
      <c r="N48" s="385"/>
      <c r="S48" s="386" t="s">
        <v>12</v>
      </c>
      <c r="T48" s="387"/>
      <c r="U48" s="387"/>
      <c r="V48" s="387"/>
      <c r="W48" s="387"/>
      <c r="X48" s="388"/>
      <c r="Y48" s="312">
        <f>SUM(Z22:AC44)</f>
        <v>0</v>
      </c>
      <c r="Z48" s="313"/>
      <c r="AA48" s="313"/>
      <c r="AB48" s="314"/>
      <c r="AE48" s="11"/>
    </row>
    <row r="49" spans="1:31" ht="15.75" x14ac:dyDescent="0.2">
      <c r="A49" s="258">
        <v>0</v>
      </c>
      <c r="B49" s="259"/>
      <c r="C49" s="259"/>
      <c r="D49" s="259"/>
      <c r="E49" s="260"/>
      <c r="F49" s="267">
        <f>SUM(Z22:AC43)</f>
        <v>0</v>
      </c>
      <c r="G49" s="268"/>
      <c r="H49" s="268"/>
      <c r="I49" s="269"/>
      <c r="J49" s="276">
        <v>0</v>
      </c>
      <c r="K49" s="277"/>
      <c r="L49" s="277"/>
      <c r="M49" s="277"/>
      <c r="N49" s="278"/>
      <c r="O49" s="20"/>
      <c r="R49" s="20"/>
      <c r="S49" s="369" t="s">
        <v>8</v>
      </c>
      <c r="T49" s="370"/>
      <c r="U49" s="370"/>
      <c r="V49" s="370"/>
      <c r="W49" s="370"/>
      <c r="X49" s="371"/>
      <c r="Y49" s="288">
        <f>Y48</f>
        <v>0</v>
      </c>
      <c r="Z49" s="289"/>
      <c r="AA49" s="289"/>
      <c r="AB49" s="290"/>
      <c r="AC49" s="2"/>
      <c r="AE49" s="11"/>
    </row>
    <row r="50" spans="1:31" ht="15.75" x14ac:dyDescent="0.2">
      <c r="A50" s="261"/>
      <c r="B50" s="262"/>
      <c r="C50" s="262"/>
      <c r="D50" s="262"/>
      <c r="E50" s="263"/>
      <c r="F50" s="270"/>
      <c r="G50" s="271"/>
      <c r="H50" s="271"/>
      <c r="I50" s="272"/>
      <c r="J50" s="279"/>
      <c r="K50" s="280"/>
      <c r="L50" s="280"/>
      <c r="M50" s="280"/>
      <c r="N50" s="281"/>
      <c r="O50" s="20"/>
      <c r="R50" s="20"/>
      <c r="S50" s="372" t="s">
        <v>13</v>
      </c>
      <c r="T50" s="373"/>
      <c r="U50" s="373"/>
      <c r="V50" s="373"/>
      <c r="W50" s="373"/>
      <c r="X50" s="374"/>
      <c r="Y50" s="375">
        <v>0</v>
      </c>
      <c r="Z50" s="376"/>
      <c r="AA50" s="376"/>
      <c r="AB50" s="377"/>
      <c r="AC50" s="2"/>
      <c r="AE50" s="11"/>
    </row>
    <row r="51" spans="1:31" ht="25.15" customHeight="1" thickBot="1" x14ac:dyDescent="0.25">
      <c r="A51" s="264"/>
      <c r="B51" s="265"/>
      <c r="C51" s="265"/>
      <c r="D51" s="265"/>
      <c r="E51" s="266"/>
      <c r="F51" s="273"/>
      <c r="G51" s="274"/>
      <c r="H51" s="274"/>
      <c r="I51" s="275"/>
      <c r="J51" s="282"/>
      <c r="K51" s="283"/>
      <c r="L51" s="283"/>
      <c r="M51" s="283"/>
      <c r="N51" s="284"/>
      <c r="O51" s="20"/>
      <c r="R51" s="20"/>
      <c r="S51" s="378" t="s">
        <v>14</v>
      </c>
      <c r="T51" s="379"/>
      <c r="U51" s="379"/>
      <c r="V51" s="379"/>
      <c r="W51" s="379"/>
      <c r="X51" s="380"/>
      <c r="Y51" s="300">
        <f>Y49</f>
        <v>0</v>
      </c>
      <c r="Z51" s="301"/>
      <c r="AA51" s="301"/>
      <c r="AB51" s="302"/>
      <c r="AC51" s="2"/>
      <c r="AE51" s="11"/>
    </row>
    <row r="52" spans="1:31" ht="14.45" customHeight="1" thickTop="1" x14ac:dyDescent="0.2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11"/>
    </row>
    <row r="53" spans="1:31" x14ac:dyDescent="0.2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</row>
    <row r="54" spans="1:31" ht="22.15" customHeight="1" x14ac:dyDescent="0.2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</row>
    <row r="55" spans="1:31" ht="30" customHeight="1" x14ac:dyDescent="0.2">
      <c r="A55" s="11"/>
      <c r="B55" s="11"/>
      <c r="C55" s="351" t="s">
        <v>61</v>
      </c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11"/>
      <c r="S55" s="11"/>
      <c r="T55" s="11"/>
      <c r="U55" s="11"/>
      <c r="V55" s="141"/>
      <c r="W55" s="141"/>
      <c r="X55" s="141"/>
      <c r="Y55" s="141"/>
      <c r="Z55" s="141"/>
      <c r="AA55" s="11"/>
      <c r="AB55" s="11"/>
      <c r="AC55" s="11"/>
    </row>
    <row r="56" spans="1:31" ht="13.15" customHeight="1" x14ac:dyDescent="0.2">
      <c r="A56" s="11"/>
      <c r="B56" s="14"/>
      <c r="C56" s="400">
        <f>+'RECAPITULATIF ET SUIVI'!D21</f>
        <v>0</v>
      </c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157"/>
      <c r="Q56" s="157"/>
      <c r="R56" s="11"/>
      <c r="S56" s="11"/>
      <c r="T56" s="11"/>
      <c r="U56" s="11"/>
      <c r="V56" s="141"/>
      <c r="W56" s="141"/>
      <c r="X56" s="141"/>
      <c r="Y56" s="141"/>
      <c r="Z56" s="141"/>
      <c r="AA56" s="11"/>
      <c r="AB56" s="11"/>
      <c r="AC56" s="11"/>
    </row>
    <row r="57" spans="1:31" ht="13.15" customHeight="1" x14ac:dyDescent="0.2">
      <c r="A57" s="11"/>
      <c r="B57" s="14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157"/>
      <c r="Q57" s="157"/>
      <c r="R57" s="11"/>
      <c r="S57" s="11"/>
      <c r="T57" s="11"/>
      <c r="U57" s="11"/>
      <c r="V57" s="141"/>
      <c r="W57" s="141"/>
      <c r="X57" s="141"/>
      <c r="Y57" s="141"/>
      <c r="Z57" s="141"/>
      <c r="AA57" s="11"/>
      <c r="AB57" s="11"/>
      <c r="AC57" s="11"/>
    </row>
    <row r="58" spans="1:31" x14ac:dyDescent="0.2">
      <c r="A58" s="11"/>
      <c r="B58" s="14"/>
      <c r="C58" s="353" t="s">
        <v>62</v>
      </c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11"/>
      <c r="S58" s="11"/>
      <c r="T58" s="11"/>
      <c r="U58" s="11"/>
      <c r="V58" s="141"/>
      <c r="W58" s="141"/>
      <c r="X58" s="141"/>
      <c r="Y58" s="141"/>
      <c r="Z58" s="141"/>
      <c r="AA58" s="11"/>
      <c r="AB58" s="11"/>
      <c r="AC58" s="11"/>
    </row>
    <row r="59" spans="1:31" x14ac:dyDescent="0.2"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</row>
    <row r="60" spans="1:31" x14ac:dyDescent="0.2">
      <c r="C60" s="355" t="s">
        <v>63</v>
      </c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</row>
    <row r="61" spans="1:31" x14ac:dyDescent="0.2">
      <c r="C61" s="156" t="s">
        <v>70</v>
      </c>
      <c r="D61" s="156"/>
      <c r="E61" s="156"/>
      <c r="F61" s="362">
        <f>+'RECAPITULATIF ET SUIVI'!E21</f>
        <v>0</v>
      </c>
      <c r="G61" s="362"/>
      <c r="H61" s="362"/>
      <c r="I61" s="362"/>
      <c r="J61" s="362"/>
      <c r="K61" s="362"/>
      <c r="L61" s="156" t="s">
        <v>71</v>
      </c>
      <c r="M61" s="156"/>
      <c r="N61" s="156"/>
      <c r="P61" s="156"/>
      <c r="Q61" s="156"/>
    </row>
    <row r="62" spans="1:31" ht="4.9000000000000004" customHeight="1" x14ac:dyDescent="0.2"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"/>
    </row>
    <row r="63" spans="1:31" ht="9" customHeight="1" x14ac:dyDescent="0.2"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"/>
      <c r="T63" s="357"/>
      <c r="U63" s="357"/>
      <c r="V63" s="357"/>
      <c r="W63" s="357"/>
      <c r="X63" s="357"/>
      <c r="Y63" s="357"/>
      <c r="Z63" s="357"/>
      <c r="AA63" s="357"/>
    </row>
    <row r="64" spans="1:31" ht="14.25" x14ac:dyDescent="0.2"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3"/>
      <c r="T64" s="193"/>
      <c r="U64" s="193"/>
      <c r="V64" s="193"/>
      <c r="W64" s="193"/>
      <c r="X64" s="193"/>
      <c r="Y64" s="193"/>
      <c r="Z64" s="193"/>
      <c r="AA64" s="193"/>
    </row>
    <row r="65" spans="1:31" ht="14.25" x14ac:dyDescent="0.2"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3"/>
      <c r="T65" s="193"/>
      <c r="U65" s="193"/>
      <c r="V65" s="193"/>
      <c r="W65" s="193"/>
      <c r="X65" s="193"/>
      <c r="Y65" s="193"/>
      <c r="Z65" s="193"/>
      <c r="AA65" s="193"/>
    </row>
    <row r="66" spans="1:31" ht="47.45" customHeight="1" x14ac:dyDescent="0.2">
      <c r="P66" s="243" t="str">
        <f>A7</f>
        <v>Email : tremplinocc.cc@gmail.com</v>
      </c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"/>
      <c r="AD66" s="24"/>
      <c r="AE66" s="24"/>
    </row>
    <row r="67" spans="1:31" ht="21.6" customHeight="1" x14ac:dyDescent="0.2">
      <c r="P67" s="407" t="str">
        <f>A9</f>
        <v>N°déclaration d'activité: 76 34101690 34</v>
      </c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</row>
    <row r="68" spans="1:31" ht="22.9" customHeight="1" x14ac:dyDescent="0.2"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</row>
    <row r="69" spans="1:31" ht="30.6" customHeight="1" thickBot="1" x14ac:dyDescent="0.25">
      <c r="C69" s="2"/>
      <c r="D69" s="2"/>
      <c r="E69" s="2"/>
      <c r="F69" s="2"/>
      <c r="G69" s="2"/>
      <c r="H69" s="2"/>
      <c r="I69" s="2"/>
      <c r="J69" s="2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</row>
    <row r="70" spans="1:31" ht="25.5" thickTop="1" thickBot="1" x14ac:dyDescent="0.25">
      <c r="A70" s="358" t="s">
        <v>0</v>
      </c>
      <c r="B70" s="359"/>
      <c r="C70" s="359"/>
      <c r="D70" s="359"/>
      <c r="E70" s="359"/>
      <c r="F70" s="359"/>
      <c r="G70" s="359"/>
      <c r="H70" s="359"/>
      <c r="I70" s="359"/>
      <c r="J70" s="360"/>
      <c r="K70" s="2"/>
    </row>
    <row r="71" spans="1:31" ht="14.25" thickTop="1" thickBo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31" ht="13.5" thickTop="1" x14ac:dyDescent="0.2">
      <c r="A72" s="342" t="s">
        <v>1</v>
      </c>
      <c r="B72" s="343"/>
      <c r="C72" s="343"/>
      <c r="D72" s="343"/>
      <c r="E72" s="343"/>
      <c r="F72" s="343"/>
      <c r="G72" s="343"/>
      <c r="H72" s="343"/>
      <c r="I72" s="344" t="s">
        <v>2</v>
      </c>
      <c r="J72" s="344"/>
      <c r="K72" s="344"/>
      <c r="L72" s="344"/>
      <c r="M72" s="344"/>
      <c r="N72" s="343" t="s">
        <v>3</v>
      </c>
      <c r="O72" s="343"/>
      <c r="P72" s="191" t="s">
        <v>4</v>
      </c>
      <c r="Q72" s="343" t="s">
        <v>5</v>
      </c>
      <c r="R72" s="343"/>
      <c r="S72" s="343"/>
      <c r="T72" s="343"/>
      <c r="U72" s="343"/>
      <c r="V72" s="343"/>
      <c r="W72" s="345"/>
      <c r="X72" s="2"/>
    </row>
    <row r="73" spans="1:31" ht="15" customHeight="1" thickBot="1" x14ac:dyDescent="0.25">
      <c r="A73" s="405"/>
      <c r="B73" s="406"/>
      <c r="C73" s="406"/>
      <c r="D73" s="406"/>
      <c r="E73" s="406"/>
      <c r="F73" s="406"/>
      <c r="G73" s="406"/>
      <c r="H73" s="406"/>
      <c r="I73" s="348">
        <f>+I19</f>
        <v>43556</v>
      </c>
      <c r="J73" s="348"/>
      <c r="K73" s="348"/>
      <c r="L73" s="348"/>
      <c r="M73" s="348"/>
      <c r="N73" s="347">
        <f>+N19</f>
        <v>0</v>
      </c>
      <c r="O73" s="347"/>
      <c r="P73" s="12" t="s">
        <v>16</v>
      </c>
      <c r="Q73" s="349" t="s">
        <v>64</v>
      </c>
      <c r="R73" s="349"/>
      <c r="S73" s="349"/>
      <c r="T73" s="349"/>
      <c r="U73" s="349"/>
      <c r="V73" s="349"/>
      <c r="W73" s="350"/>
      <c r="X73" s="2"/>
    </row>
    <row r="74" spans="1:31" ht="43.15" customHeight="1" thickTop="1" thickBot="1" x14ac:dyDescent="0.25">
      <c r="A74" s="246" t="s">
        <v>65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"/>
    </row>
    <row r="75" spans="1:31" ht="16.899999999999999" customHeight="1" thickTop="1" thickBot="1" x14ac:dyDescent="0.25">
      <c r="A75" s="337" t="s">
        <v>6</v>
      </c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 t="s">
        <v>17</v>
      </c>
      <c r="V75" s="338"/>
      <c r="W75" s="338" t="s">
        <v>7</v>
      </c>
      <c r="X75" s="338"/>
      <c r="Y75" s="338"/>
      <c r="Z75" s="338" t="s">
        <v>8</v>
      </c>
      <c r="AA75" s="338"/>
      <c r="AB75" s="338"/>
      <c r="AC75" s="339"/>
      <c r="AD75" s="2"/>
    </row>
    <row r="76" spans="1:31" ht="17.45" customHeight="1" thickTop="1" x14ac:dyDescent="0.2">
      <c r="A76" s="340">
        <f>A22</f>
        <v>0</v>
      </c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4"/>
      <c r="U76" s="251"/>
      <c r="V76" s="254"/>
      <c r="W76" s="251"/>
      <c r="X76" s="252"/>
      <c r="Y76" s="254"/>
      <c r="Z76" s="251"/>
      <c r="AA76" s="252"/>
      <c r="AB76" s="252"/>
      <c r="AC76" s="253"/>
      <c r="AD76" s="2"/>
      <c r="AE76" s="11"/>
    </row>
    <row r="77" spans="1:31" s="18" customFormat="1" ht="13.9" customHeight="1" x14ac:dyDescent="0.2">
      <c r="A77" s="248"/>
      <c r="B77" s="249"/>
      <c r="C77" s="249"/>
      <c r="D77" s="249"/>
      <c r="E77" s="249"/>
      <c r="F77" s="249"/>
      <c r="G77" s="249"/>
      <c r="H77" s="249"/>
      <c r="I77" s="249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15"/>
      <c r="U77" s="187"/>
      <c r="V77" s="189"/>
      <c r="W77" s="187"/>
      <c r="X77" s="188"/>
      <c r="Y77" s="189"/>
      <c r="Z77" s="187"/>
      <c r="AA77" s="188"/>
      <c r="AB77" s="188"/>
      <c r="AC77" s="190"/>
      <c r="AD77" s="17"/>
      <c r="AE77" s="25"/>
    </row>
    <row r="78" spans="1:31" ht="13.9" customHeight="1" x14ac:dyDescent="0.2">
      <c r="A78" s="334" t="s">
        <v>40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74"/>
      <c r="M78" s="333">
        <f>M24</f>
        <v>0</v>
      </c>
      <c r="N78" s="333"/>
      <c r="O78" s="333"/>
      <c r="P78" s="333"/>
      <c r="Q78" s="333"/>
      <c r="R78" s="333"/>
      <c r="S78" s="333"/>
      <c r="T78" s="4"/>
      <c r="U78" s="251"/>
      <c r="V78" s="254"/>
      <c r="W78" s="251"/>
      <c r="X78" s="252"/>
      <c r="Y78" s="254"/>
      <c r="Z78" s="6"/>
      <c r="AA78" s="252"/>
      <c r="AB78" s="252"/>
      <c r="AC78" s="9"/>
      <c r="AD78" s="2"/>
      <c r="AE78" s="11"/>
    </row>
    <row r="79" spans="1:31" ht="16.149999999999999" customHeight="1" x14ac:dyDescent="0.2">
      <c r="A79" s="248" t="s">
        <v>18</v>
      </c>
      <c r="B79" s="249"/>
      <c r="C79" s="249"/>
      <c r="D79" s="249"/>
      <c r="E79" s="249"/>
      <c r="F79" s="249"/>
      <c r="G79" s="249"/>
      <c r="H79" s="249"/>
      <c r="I79" s="249"/>
      <c r="J79" s="336">
        <f>J25</f>
        <v>0</v>
      </c>
      <c r="K79" s="336"/>
      <c r="L79" s="336"/>
      <c r="M79" s="336"/>
      <c r="N79" s="336"/>
      <c r="O79" s="336"/>
      <c r="P79" s="336"/>
      <c r="Q79" s="336"/>
      <c r="R79" s="336"/>
      <c r="S79" s="336"/>
      <c r="T79" s="4"/>
      <c r="U79" s="251"/>
      <c r="V79" s="254"/>
      <c r="W79" s="251"/>
      <c r="X79" s="252"/>
      <c r="Y79" s="254"/>
      <c r="Z79" s="6"/>
      <c r="AA79" s="252"/>
      <c r="AB79" s="252"/>
      <c r="AC79" s="9"/>
      <c r="AD79" s="2"/>
      <c r="AE79" s="11"/>
    </row>
    <row r="80" spans="1:31" ht="11.45" customHeight="1" x14ac:dyDescent="0.2">
      <c r="A80" s="330">
        <f>A26</f>
        <v>0</v>
      </c>
      <c r="B80" s="331"/>
      <c r="C80" s="331"/>
      <c r="D80" s="331"/>
      <c r="E80" s="331"/>
      <c r="F80" s="331"/>
      <c r="G80" s="331"/>
      <c r="H80" s="331"/>
      <c r="I80" s="332">
        <f>I26</f>
        <v>0</v>
      </c>
      <c r="J80" s="332"/>
      <c r="K80" s="332"/>
      <c r="L80" s="332"/>
      <c r="M80" s="332"/>
      <c r="N80" s="333">
        <f>N26</f>
        <v>0</v>
      </c>
      <c r="O80" s="333"/>
      <c r="P80" s="73"/>
      <c r="Q80" s="73"/>
      <c r="R80" s="73"/>
      <c r="S80" s="73"/>
      <c r="T80" s="4"/>
      <c r="U80" s="251"/>
      <c r="V80" s="254"/>
      <c r="W80" s="255"/>
      <c r="X80" s="256"/>
      <c r="Y80" s="257"/>
      <c r="Z80" s="251"/>
      <c r="AA80" s="252"/>
      <c r="AB80" s="252"/>
      <c r="AC80" s="253"/>
      <c r="AD80" s="2"/>
      <c r="AE80" s="11"/>
    </row>
    <row r="81" spans="1:31" ht="13.9" customHeight="1" x14ac:dyDescent="0.2">
      <c r="A81" s="248"/>
      <c r="B81" s="249"/>
      <c r="C81" s="249"/>
      <c r="D81" s="249"/>
      <c r="E81" s="249"/>
      <c r="F81" s="249"/>
      <c r="G81" s="249"/>
      <c r="H81" s="249"/>
      <c r="I81" s="249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4"/>
      <c r="U81" s="251"/>
      <c r="V81" s="254"/>
      <c r="W81" s="251"/>
      <c r="X81" s="252"/>
      <c r="Y81" s="254"/>
      <c r="Z81" s="251"/>
      <c r="AA81" s="252"/>
      <c r="AB81" s="252"/>
      <c r="AC81" s="253"/>
      <c r="AD81" s="2"/>
      <c r="AE81" s="11"/>
    </row>
    <row r="82" spans="1:31" ht="31.15" customHeight="1" x14ac:dyDescent="0.2">
      <c r="A82" s="315" t="s">
        <v>46</v>
      </c>
      <c r="B82" s="326"/>
      <c r="C82" s="326"/>
      <c r="D82" s="326"/>
      <c r="E82" s="326"/>
      <c r="F82" s="326"/>
      <c r="G82" s="326"/>
      <c r="H82" s="326"/>
      <c r="I82" s="316" t="str">
        <f>I28</f>
        <v>1/04/2019</v>
      </c>
      <c r="J82" s="327"/>
      <c r="K82" s="327"/>
      <c r="L82" s="327"/>
      <c r="M82" s="327"/>
      <c r="N82" s="75" t="s">
        <v>47</v>
      </c>
      <c r="O82" s="328">
        <f>O28</f>
        <v>43560</v>
      </c>
      <c r="P82" s="328"/>
      <c r="Q82" s="73"/>
      <c r="R82" s="73"/>
      <c r="S82" s="73"/>
      <c r="T82" s="4"/>
      <c r="U82" s="318">
        <f>U28</f>
        <v>0</v>
      </c>
      <c r="V82" s="329"/>
      <c r="W82" s="318">
        <f>'RECAPITULATIF ET SUIVI'!L21</f>
        <v>20</v>
      </c>
      <c r="X82" s="319"/>
      <c r="Y82" s="329"/>
      <c r="Z82" s="318">
        <f>+W82*U82</f>
        <v>0</v>
      </c>
      <c r="AA82" s="319"/>
      <c r="AB82" s="319"/>
      <c r="AC82" s="320"/>
      <c r="AD82" s="2"/>
      <c r="AE82" s="11"/>
    </row>
    <row r="83" spans="1:31" ht="14.45" customHeight="1" x14ac:dyDescent="0.2">
      <c r="A83" s="248"/>
      <c r="B83" s="249"/>
      <c r="C83" s="249"/>
      <c r="D83" s="249"/>
      <c r="E83" s="249"/>
      <c r="F83" s="249"/>
      <c r="G83" s="249"/>
      <c r="H83" s="249"/>
      <c r="I83" s="249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4"/>
      <c r="U83" s="251"/>
      <c r="V83" s="254"/>
      <c r="W83" s="251"/>
      <c r="X83" s="252"/>
      <c r="Y83" s="254"/>
      <c r="Z83" s="251"/>
      <c r="AA83" s="252"/>
      <c r="AB83" s="252"/>
      <c r="AC83" s="253"/>
      <c r="AD83" s="2"/>
      <c r="AE83" s="11"/>
    </row>
    <row r="84" spans="1:31" ht="15.6" customHeight="1" x14ac:dyDescent="0.2">
      <c r="A84" s="315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4"/>
      <c r="U84" s="321"/>
      <c r="V84" s="323"/>
      <c r="W84" s="321"/>
      <c r="X84" s="322"/>
      <c r="Y84" s="323"/>
      <c r="Z84" s="6"/>
      <c r="AA84" s="322"/>
      <c r="AB84" s="322"/>
      <c r="AC84" s="9"/>
      <c r="AD84" s="2"/>
      <c r="AE84" s="11"/>
    </row>
    <row r="85" spans="1:31" ht="12.6" customHeight="1" x14ac:dyDescent="0.2">
      <c r="A85" s="248"/>
      <c r="B85" s="249"/>
      <c r="C85" s="249"/>
      <c r="D85" s="249"/>
      <c r="E85" s="249"/>
      <c r="F85" s="249"/>
      <c r="G85" s="249"/>
      <c r="H85" s="249"/>
      <c r="I85" s="249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4"/>
      <c r="U85" s="251"/>
      <c r="V85" s="254"/>
      <c r="W85" s="251"/>
      <c r="X85" s="252"/>
      <c r="Y85" s="254"/>
      <c r="Z85" s="251"/>
      <c r="AA85" s="252"/>
      <c r="AB85" s="252"/>
      <c r="AC85" s="253"/>
      <c r="AD85" s="2"/>
      <c r="AE85" s="11"/>
    </row>
    <row r="86" spans="1:31" ht="14.45" customHeight="1" x14ac:dyDescent="0.2">
      <c r="A86" s="315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4"/>
      <c r="U86" s="251"/>
      <c r="V86" s="254"/>
      <c r="W86" s="321"/>
      <c r="X86" s="322"/>
      <c r="Y86" s="323"/>
      <c r="Z86" s="6"/>
      <c r="AA86" s="322"/>
      <c r="AB86" s="322"/>
      <c r="AC86" s="9"/>
      <c r="AD86" s="2"/>
      <c r="AE86" s="11"/>
    </row>
    <row r="87" spans="1:31" ht="14.45" customHeight="1" x14ac:dyDescent="0.2">
      <c r="A87" s="248"/>
      <c r="B87" s="249"/>
      <c r="C87" s="249"/>
      <c r="D87" s="249"/>
      <c r="E87" s="249"/>
      <c r="F87" s="249"/>
      <c r="G87" s="249"/>
      <c r="H87" s="249"/>
      <c r="I87" s="249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4"/>
      <c r="U87" s="251"/>
      <c r="V87" s="254"/>
      <c r="W87" s="251"/>
      <c r="X87" s="252"/>
      <c r="Y87" s="254"/>
      <c r="Z87" s="251"/>
      <c r="AA87" s="252"/>
      <c r="AB87" s="252"/>
      <c r="AC87" s="253"/>
      <c r="AD87" s="2"/>
      <c r="AE87" s="11"/>
    </row>
    <row r="88" spans="1:31" ht="15" customHeight="1" x14ac:dyDescent="0.2">
      <c r="A88" s="315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4"/>
      <c r="U88" s="251"/>
      <c r="V88" s="254"/>
      <c r="W88" s="321"/>
      <c r="X88" s="322"/>
      <c r="Y88" s="323"/>
      <c r="Z88" s="6"/>
      <c r="AA88" s="321"/>
      <c r="AB88" s="322"/>
      <c r="AC88" s="324"/>
      <c r="AD88" s="2"/>
      <c r="AE88" s="11"/>
    </row>
    <row r="89" spans="1:31" ht="14.45" customHeight="1" x14ac:dyDescent="0.2">
      <c r="A89" s="248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50"/>
      <c r="T89" s="4"/>
      <c r="U89" s="251"/>
      <c r="V89" s="254"/>
      <c r="W89" s="251"/>
      <c r="X89" s="252"/>
      <c r="Y89" s="254"/>
      <c r="Z89" s="318"/>
      <c r="AA89" s="319"/>
      <c r="AB89" s="319"/>
      <c r="AC89" s="320"/>
      <c r="AD89" s="2"/>
      <c r="AE89" s="11"/>
    </row>
    <row r="90" spans="1:31" ht="16.899999999999999" customHeight="1" x14ac:dyDescent="0.2">
      <c r="A90" s="315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7"/>
      <c r="T90" s="4"/>
      <c r="U90" s="251"/>
      <c r="V90" s="254"/>
      <c r="W90" s="255"/>
      <c r="X90" s="256"/>
      <c r="Y90" s="257"/>
      <c r="Z90" s="251"/>
      <c r="AA90" s="252"/>
      <c r="AB90" s="252"/>
      <c r="AC90" s="253"/>
      <c r="AD90" s="2"/>
      <c r="AE90" s="11"/>
    </row>
    <row r="91" spans="1:31" ht="14.45" customHeight="1" x14ac:dyDescent="0.2">
      <c r="A91" s="248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50"/>
      <c r="T91" s="4"/>
      <c r="U91" s="251"/>
      <c r="V91" s="254"/>
      <c r="W91" s="251"/>
      <c r="X91" s="252"/>
      <c r="Y91" s="254"/>
      <c r="Z91" s="318"/>
      <c r="AA91" s="319"/>
      <c r="AB91" s="319"/>
      <c r="AC91" s="320"/>
      <c r="AD91" s="2"/>
      <c r="AE91" s="11"/>
    </row>
    <row r="92" spans="1:31" ht="19.149999999999999" customHeight="1" x14ac:dyDescent="0.2">
      <c r="A92" s="315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7"/>
      <c r="T92" s="4"/>
      <c r="U92" s="251"/>
      <c r="V92" s="254"/>
      <c r="W92" s="255"/>
      <c r="X92" s="256"/>
      <c r="Y92" s="257"/>
      <c r="Z92" s="251"/>
      <c r="AA92" s="252"/>
      <c r="AB92" s="252"/>
      <c r="AC92" s="253"/>
      <c r="AD92" s="1"/>
      <c r="AE92" s="11"/>
    </row>
    <row r="93" spans="1:31" ht="14.45" customHeight="1" x14ac:dyDescent="0.2">
      <c r="A93" s="248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50"/>
      <c r="T93" s="4"/>
      <c r="U93" s="251"/>
      <c r="V93" s="254"/>
      <c r="W93" s="251"/>
      <c r="X93" s="252"/>
      <c r="Y93" s="254"/>
      <c r="Z93" s="318"/>
      <c r="AA93" s="319"/>
      <c r="AB93" s="319"/>
      <c r="AC93" s="320"/>
      <c r="AD93" s="2"/>
      <c r="AE93" s="11"/>
    </row>
    <row r="94" spans="1:31" ht="18.600000000000001" customHeight="1" x14ac:dyDescent="0.2">
      <c r="A94" s="315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7"/>
      <c r="T94" s="4"/>
      <c r="U94" s="251"/>
      <c r="V94" s="254"/>
      <c r="W94" s="255"/>
      <c r="X94" s="256"/>
      <c r="Y94" s="257"/>
      <c r="Z94" s="251"/>
      <c r="AA94" s="252"/>
      <c r="AB94" s="252"/>
      <c r="AC94" s="253"/>
      <c r="AD94" s="19"/>
      <c r="AE94" s="11"/>
    </row>
    <row r="95" spans="1:31" ht="14.45" customHeight="1" x14ac:dyDescent="0.2">
      <c r="A95" s="248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50"/>
      <c r="T95" s="4"/>
      <c r="U95" s="251"/>
      <c r="V95" s="254"/>
      <c r="W95" s="251"/>
      <c r="X95" s="252"/>
      <c r="Y95" s="254"/>
      <c r="Z95" s="318"/>
      <c r="AA95" s="319"/>
      <c r="AB95" s="319"/>
      <c r="AC95" s="320"/>
      <c r="AD95" s="2"/>
      <c r="AE95" s="11"/>
    </row>
    <row r="96" spans="1:31" ht="14.45" customHeight="1" x14ac:dyDescent="0.2">
      <c r="A96" s="315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7"/>
      <c r="T96" s="4"/>
      <c r="U96" s="251"/>
      <c r="V96" s="254"/>
      <c r="W96" s="255"/>
      <c r="X96" s="256"/>
      <c r="Y96" s="257"/>
      <c r="Z96" s="251"/>
      <c r="AA96" s="252"/>
      <c r="AB96" s="252"/>
      <c r="AC96" s="253"/>
      <c r="AD96" s="2"/>
      <c r="AE96" s="11"/>
    </row>
    <row r="97" spans="1:31" ht="11.65" customHeight="1" x14ac:dyDescent="0.2">
      <c r="A97" s="248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50"/>
      <c r="T97" s="4"/>
      <c r="U97" s="251"/>
      <c r="V97" s="254"/>
      <c r="W97" s="251"/>
      <c r="X97" s="252"/>
      <c r="Y97" s="254"/>
      <c r="Z97" s="318"/>
      <c r="AA97" s="319"/>
      <c r="AB97" s="319"/>
      <c r="AC97" s="320"/>
      <c r="AE97" s="11"/>
    </row>
    <row r="98" spans="1:31" ht="8.4499999999999993" customHeight="1" thickBot="1" x14ac:dyDescent="0.25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6"/>
      <c r="T98" s="5"/>
      <c r="U98" s="137"/>
      <c r="V98" s="138"/>
      <c r="W98" s="137"/>
      <c r="X98" s="139"/>
      <c r="Y98" s="138"/>
      <c r="Z98" s="137"/>
      <c r="AA98" s="139"/>
      <c r="AB98" s="139"/>
      <c r="AC98" s="140"/>
      <c r="AE98" s="11"/>
    </row>
    <row r="99" spans="1:31" ht="12" customHeight="1" thickTop="1" x14ac:dyDescent="0.2">
      <c r="A99" s="1"/>
      <c r="B99" s="303" t="s">
        <v>89</v>
      </c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1"/>
    </row>
    <row r="100" spans="1:31" x14ac:dyDescent="0.2">
      <c r="A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E100" s="11"/>
    </row>
    <row r="101" spans="1:31" ht="30.6" customHeight="1" thickBo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E101" s="11"/>
    </row>
    <row r="102" spans="1:31" ht="16.5" thickTop="1" x14ac:dyDescent="0.2">
      <c r="A102" s="304" t="s">
        <v>9</v>
      </c>
      <c r="B102" s="305"/>
      <c r="C102" s="305"/>
      <c r="D102" s="305"/>
      <c r="E102" s="306"/>
      <c r="F102" s="307" t="s">
        <v>10</v>
      </c>
      <c r="G102" s="305"/>
      <c r="H102" s="305"/>
      <c r="I102" s="306"/>
      <c r="J102" s="307" t="s">
        <v>11</v>
      </c>
      <c r="K102" s="305"/>
      <c r="L102" s="305"/>
      <c r="M102" s="305"/>
      <c r="N102" s="308"/>
      <c r="S102" s="309" t="s">
        <v>12</v>
      </c>
      <c r="T102" s="310"/>
      <c r="U102" s="310"/>
      <c r="V102" s="310"/>
      <c r="W102" s="310"/>
      <c r="X102" s="311"/>
      <c r="Y102" s="312">
        <f>SUM(Z76:AC98)</f>
        <v>0</v>
      </c>
      <c r="Z102" s="313"/>
      <c r="AA102" s="313"/>
      <c r="AB102" s="314"/>
      <c r="AE102" s="11"/>
    </row>
    <row r="103" spans="1:31" ht="15.75" x14ac:dyDescent="0.2">
      <c r="A103" s="258">
        <v>0</v>
      </c>
      <c r="B103" s="259"/>
      <c r="C103" s="259"/>
      <c r="D103" s="259"/>
      <c r="E103" s="260"/>
      <c r="F103" s="267">
        <f>SUM(Z76:AC97)</f>
        <v>0</v>
      </c>
      <c r="G103" s="268"/>
      <c r="H103" s="268"/>
      <c r="I103" s="269"/>
      <c r="J103" s="276">
        <v>0</v>
      </c>
      <c r="K103" s="277"/>
      <c r="L103" s="277"/>
      <c r="M103" s="277"/>
      <c r="N103" s="278"/>
      <c r="O103" s="20"/>
      <c r="R103" s="20"/>
      <c r="S103" s="285" t="s">
        <v>8</v>
      </c>
      <c r="T103" s="286"/>
      <c r="U103" s="286"/>
      <c r="V103" s="286"/>
      <c r="W103" s="286"/>
      <c r="X103" s="287"/>
      <c r="Y103" s="288">
        <f>Y102</f>
        <v>0</v>
      </c>
      <c r="Z103" s="289"/>
      <c r="AA103" s="289"/>
      <c r="AB103" s="290"/>
      <c r="AC103" s="2"/>
      <c r="AE103" s="11"/>
    </row>
    <row r="104" spans="1:31" ht="15.75" x14ac:dyDescent="0.2">
      <c r="A104" s="261"/>
      <c r="B104" s="262"/>
      <c r="C104" s="262"/>
      <c r="D104" s="262"/>
      <c r="E104" s="263"/>
      <c r="F104" s="270"/>
      <c r="G104" s="271"/>
      <c r="H104" s="271"/>
      <c r="I104" s="272"/>
      <c r="J104" s="279"/>
      <c r="K104" s="280"/>
      <c r="L104" s="280"/>
      <c r="M104" s="280"/>
      <c r="N104" s="281"/>
      <c r="O104" s="20"/>
      <c r="R104" s="20"/>
      <c r="S104" s="291" t="s">
        <v>13</v>
      </c>
      <c r="T104" s="292"/>
      <c r="U104" s="292"/>
      <c r="V104" s="292"/>
      <c r="W104" s="292"/>
      <c r="X104" s="293"/>
      <c r="Y104" s="294">
        <v>0</v>
      </c>
      <c r="Z104" s="295"/>
      <c r="AA104" s="295"/>
      <c r="AB104" s="296"/>
      <c r="AC104" s="2"/>
      <c r="AE104" s="11"/>
    </row>
    <row r="105" spans="1:31" ht="25.15" customHeight="1" thickBot="1" x14ac:dyDescent="0.25">
      <c r="A105" s="264"/>
      <c r="B105" s="265"/>
      <c r="C105" s="265"/>
      <c r="D105" s="265"/>
      <c r="E105" s="266"/>
      <c r="F105" s="273"/>
      <c r="G105" s="274"/>
      <c r="H105" s="274"/>
      <c r="I105" s="275"/>
      <c r="J105" s="282"/>
      <c r="K105" s="283"/>
      <c r="L105" s="283"/>
      <c r="M105" s="283"/>
      <c r="N105" s="284"/>
      <c r="O105" s="20"/>
      <c r="R105" s="20"/>
      <c r="S105" s="297" t="s">
        <v>14</v>
      </c>
      <c r="T105" s="298"/>
      <c r="U105" s="298"/>
      <c r="V105" s="298"/>
      <c r="W105" s="298"/>
      <c r="X105" s="299"/>
      <c r="Y105" s="300">
        <f>Y103</f>
        <v>0</v>
      </c>
      <c r="Z105" s="301"/>
      <c r="AA105" s="301"/>
      <c r="AB105" s="302"/>
      <c r="AC105" s="2"/>
      <c r="AE105" s="11"/>
    </row>
    <row r="106" spans="1:31" ht="14.45" customHeight="1" thickTop="1" x14ac:dyDescent="0.2">
      <c r="A106" s="244" t="s">
        <v>66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11"/>
    </row>
    <row r="107" spans="1:31" x14ac:dyDescent="0.2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</row>
    <row r="108" spans="1:31" ht="21" customHeight="1" x14ac:dyDescent="0.2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</row>
    <row r="109" spans="1:31" ht="30" customHeight="1" x14ac:dyDescent="0.2">
      <c r="A109" s="11"/>
      <c r="B109" s="11"/>
      <c r="C109" s="351" t="s">
        <v>45</v>
      </c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11"/>
      <c r="S109" s="11"/>
      <c r="T109" s="11"/>
      <c r="U109" s="11"/>
      <c r="V109" s="352"/>
      <c r="W109" s="352"/>
      <c r="X109" s="352"/>
      <c r="Y109" s="352"/>
      <c r="Z109" s="352"/>
      <c r="AA109" s="11"/>
      <c r="AB109" s="11"/>
      <c r="AC109" s="11"/>
    </row>
    <row r="110" spans="1:31" x14ac:dyDescent="0.2">
      <c r="A110" s="11"/>
      <c r="B110" s="14"/>
      <c r="C110" s="400">
        <f>+C56</f>
        <v>0</v>
      </c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155"/>
      <c r="R110" s="11"/>
      <c r="S110" s="11"/>
      <c r="T110" s="11"/>
      <c r="U110" s="11"/>
      <c r="V110" s="352"/>
      <c r="W110" s="352"/>
      <c r="X110" s="352"/>
      <c r="Y110" s="352"/>
      <c r="Z110" s="352"/>
      <c r="AA110" s="11"/>
      <c r="AB110" s="11"/>
      <c r="AC110" s="11"/>
    </row>
    <row r="111" spans="1:31" x14ac:dyDescent="0.2">
      <c r="A111" s="11"/>
      <c r="B111" s="14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155"/>
      <c r="R111" s="11"/>
      <c r="S111" s="11"/>
      <c r="T111" s="11"/>
      <c r="U111" s="11"/>
      <c r="V111" s="352"/>
      <c r="W111" s="352"/>
      <c r="X111" s="352"/>
      <c r="Y111" s="352"/>
      <c r="Z111" s="352"/>
      <c r="AA111" s="11"/>
      <c r="AB111" s="11"/>
      <c r="AC111" s="11"/>
    </row>
    <row r="112" spans="1:31" x14ac:dyDescent="0.2">
      <c r="A112" s="11"/>
      <c r="B112" s="14"/>
      <c r="C112" s="353" t="s">
        <v>72</v>
      </c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11"/>
      <c r="S112" s="11"/>
      <c r="T112" s="11"/>
      <c r="U112" s="11"/>
      <c r="V112" s="352"/>
      <c r="W112" s="352"/>
      <c r="X112" s="352"/>
      <c r="Y112" s="352"/>
      <c r="Z112" s="352"/>
      <c r="AA112" s="11"/>
      <c r="AB112" s="11"/>
      <c r="AC112" s="11"/>
    </row>
    <row r="113" spans="1:31" x14ac:dyDescent="0.2"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</row>
    <row r="114" spans="1:31" x14ac:dyDescent="0.2">
      <c r="C114" s="355" t="s">
        <v>67</v>
      </c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</row>
    <row r="115" spans="1:31" x14ac:dyDescent="0.2">
      <c r="C115" s="156" t="str">
        <f t="shared" ref="C115" si="0">+C61</f>
        <v xml:space="preserve">SIRET: </v>
      </c>
      <c r="D115" s="156"/>
      <c r="E115" s="156"/>
      <c r="F115" s="401">
        <f>+F61</f>
        <v>0</v>
      </c>
      <c r="G115" s="402"/>
      <c r="H115" s="402"/>
      <c r="I115" s="402"/>
      <c r="J115" s="402"/>
      <c r="K115" s="402"/>
      <c r="L115" s="402"/>
      <c r="M115" s="402" t="str">
        <f>+L61</f>
        <v>APE 7010 Z</v>
      </c>
      <c r="N115" s="402"/>
      <c r="O115" s="156"/>
      <c r="P115" s="156"/>
      <c r="Q115" s="156"/>
    </row>
    <row r="116" spans="1:31" x14ac:dyDescent="0.2"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"/>
    </row>
    <row r="117" spans="1:31" ht="27" customHeight="1" x14ac:dyDescent="0.2"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"/>
      <c r="T117" s="357"/>
      <c r="U117" s="357"/>
      <c r="V117" s="357"/>
      <c r="W117" s="357"/>
      <c r="X117" s="357"/>
      <c r="Y117" s="357"/>
      <c r="Z117" s="357"/>
      <c r="AA117" s="357"/>
    </row>
    <row r="118" spans="1:31" ht="50.45" customHeight="1" x14ac:dyDescent="0.2"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243" t="str">
        <f>P66</f>
        <v>Email : tremplinocc.cc@gmail.com</v>
      </c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</row>
    <row r="119" spans="1:31" ht="25.15" customHeight="1" x14ac:dyDescent="0.2"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245" t="str">
        <f>P67</f>
        <v>N°déclaration d'activité: 76 34101690 34</v>
      </c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</row>
    <row r="120" spans="1:31" ht="28.15" customHeight="1" x14ac:dyDescent="0.2"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"/>
      <c r="AD120" s="24"/>
      <c r="AE120" s="24"/>
    </row>
    <row r="121" spans="1:31" ht="13.15" customHeight="1" x14ac:dyDescent="0.2"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</row>
    <row r="122" spans="1:31" ht="13.15" customHeight="1" x14ac:dyDescent="0.2"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</row>
    <row r="123" spans="1:31" ht="13.9" customHeight="1" thickBot="1" x14ac:dyDescent="0.25">
      <c r="C123" s="2"/>
      <c r="D123" s="2"/>
      <c r="E123" s="2"/>
      <c r="F123" s="2"/>
      <c r="G123" s="2"/>
      <c r="H123" s="2"/>
      <c r="I123" s="2"/>
      <c r="J123" s="2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</row>
    <row r="124" spans="1:31" ht="25.5" thickTop="1" thickBot="1" x14ac:dyDescent="0.25">
      <c r="A124" s="358" t="s">
        <v>0</v>
      </c>
      <c r="B124" s="359"/>
      <c r="C124" s="359"/>
      <c r="D124" s="359"/>
      <c r="E124" s="359"/>
      <c r="F124" s="359"/>
      <c r="G124" s="359"/>
      <c r="H124" s="359"/>
      <c r="I124" s="359"/>
      <c r="J124" s="360"/>
      <c r="K124" s="2"/>
    </row>
    <row r="125" spans="1:31" ht="14.25" thickTop="1" thickBo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31" ht="13.5" thickTop="1" x14ac:dyDescent="0.2">
      <c r="A126" s="342" t="s">
        <v>1</v>
      </c>
      <c r="B126" s="343"/>
      <c r="C126" s="343"/>
      <c r="D126" s="343"/>
      <c r="E126" s="343"/>
      <c r="F126" s="343"/>
      <c r="G126" s="343"/>
      <c r="H126" s="343"/>
      <c r="I126" s="344" t="s">
        <v>2</v>
      </c>
      <c r="J126" s="344"/>
      <c r="K126" s="344"/>
      <c r="L126" s="344"/>
      <c r="M126" s="344"/>
      <c r="N126" s="343" t="s">
        <v>3</v>
      </c>
      <c r="O126" s="343"/>
      <c r="P126" s="191" t="s">
        <v>4</v>
      </c>
      <c r="Q126" s="343" t="s">
        <v>5</v>
      </c>
      <c r="R126" s="343"/>
      <c r="S126" s="343"/>
      <c r="T126" s="343"/>
      <c r="U126" s="343"/>
      <c r="V126" s="343"/>
      <c r="W126" s="345"/>
      <c r="X126" s="2"/>
    </row>
    <row r="127" spans="1:31" ht="15" customHeight="1" thickBot="1" x14ac:dyDescent="0.25">
      <c r="A127" s="346">
        <f>+A73</f>
        <v>0</v>
      </c>
      <c r="B127" s="347"/>
      <c r="C127" s="347"/>
      <c r="D127" s="347"/>
      <c r="E127" s="347"/>
      <c r="F127" s="347"/>
      <c r="G127" s="347"/>
      <c r="H127" s="347"/>
      <c r="I127" s="348">
        <f>+I73</f>
        <v>43556</v>
      </c>
      <c r="J127" s="348"/>
      <c r="K127" s="348"/>
      <c r="L127" s="348"/>
      <c r="M127" s="348"/>
      <c r="N127" s="347">
        <f>+N73</f>
        <v>0</v>
      </c>
      <c r="O127" s="347"/>
      <c r="P127" s="12" t="s">
        <v>16</v>
      </c>
      <c r="Q127" s="349" t="s">
        <v>64</v>
      </c>
      <c r="R127" s="349"/>
      <c r="S127" s="349"/>
      <c r="T127" s="349"/>
      <c r="U127" s="349"/>
      <c r="V127" s="349"/>
      <c r="W127" s="350"/>
      <c r="X127" s="2"/>
    </row>
    <row r="128" spans="1:31" ht="43.15" customHeight="1" thickTop="1" thickBot="1" x14ac:dyDescent="0.25">
      <c r="A128" s="246" t="s">
        <v>68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"/>
    </row>
    <row r="129" spans="1:31" ht="16.899999999999999" customHeight="1" thickTop="1" thickBot="1" x14ac:dyDescent="0.25">
      <c r="A129" s="337" t="s">
        <v>6</v>
      </c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 t="s">
        <v>17</v>
      </c>
      <c r="V129" s="338"/>
      <c r="W129" s="338" t="s">
        <v>7</v>
      </c>
      <c r="X129" s="338"/>
      <c r="Y129" s="338"/>
      <c r="Z129" s="338" t="s">
        <v>8</v>
      </c>
      <c r="AA129" s="338"/>
      <c r="AB129" s="338"/>
      <c r="AC129" s="339"/>
      <c r="AD129" s="2"/>
    </row>
    <row r="130" spans="1:31" ht="17.45" customHeight="1" thickTop="1" x14ac:dyDescent="0.2">
      <c r="A130" s="340">
        <f>A76</f>
        <v>0</v>
      </c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4"/>
      <c r="U130" s="251"/>
      <c r="V130" s="254"/>
      <c r="W130" s="251"/>
      <c r="X130" s="252"/>
      <c r="Y130" s="254"/>
      <c r="Z130" s="251"/>
      <c r="AA130" s="252"/>
      <c r="AB130" s="252"/>
      <c r="AC130" s="253"/>
      <c r="AD130" s="2"/>
      <c r="AE130" s="11"/>
    </row>
    <row r="131" spans="1:31" s="18" customFormat="1" ht="13.9" customHeight="1" x14ac:dyDescent="0.2">
      <c r="A131" s="248"/>
      <c r="B131" s="249"/>
      <c r="C131" s="249"/>
      <c r="D131" s="249"/>
      <c r="E131" s="249"/>
      <c r="F131" s="249"/>
      <c r="G131" s="249"/>
      <c r="H131" s="249"/>
      <c r="I131" s="249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15"/>
      <c r="U131" s="187"/>
      <c r="V131" s="189"/>
      <c r="W131" s="187"/>
      <c r="X131" s="188"/>
      <c r="Y131" s="189"/>
      <c r="Z131" s="187"/>
      <c r="AA131" s="188"/>
      <c r="AB131" s="188"/>
      <c r="AC131" s="190"/>
      <c r="AD131" s="17"/>
      <c r="AE131" s="25"/>
    </row>
    <row r="132" spans="1:31" ht="13.9" customHeight="1" x14ac:dyDescent="0.2">
      <c r="A132" s="334" t="s">
        <v>40</v>
      </c>
      <c r="B132" s="335"/>
      <c r="C132" s="335"/>
      <c r="D132" s="335"/>
      <c r="E132" s="335"/>
      <c r="F132" s="335"/>
      <c r="G132" s="335"/>
      <c r="H132" s="335"/>
      <c r="I132" s="335"/>
      <c r="J132" s="335"/>
      <c r="K132" s="335"/>
      <c r="L132" s="74"/>
      <c r="M132" s="333">
        <f>M78</f>
        <v>0</v>
      </c>
      <c r="N132" s="333"/>
      <c r="O132" s="333"/>
      <c r="P132" s="333"/>
      <c r="Q132" s="333"/>
      <c r="R132" s="333"/>
      <c r="S132" s="333"/>
      <c r="T132" s="4"/>
      <c r="U132" s="251"/>
      <c r="V132" s="254"/>
      <c r="W132" s="251"/>
      <c r="X132" s="252"/>
      <c r="Y132" s="254"/>
      <c r="Z132" s="6"/>
      <c r="AA132" s="252"/>
      <c r="AB132" s="252"/>
      <c r="AC132" s="9"/>
      <c r="AD132" s="2"/>
      <c r="AE132" s="11"/>
    </row>
    <row r="133" spans="1:31" ht="16.149999999999999" customHeight="1" x14ac:dyDescent="0.2">
      <c r="A133" s="248" t="s">
        <v>18</v>
      </c>
      <c r="B133" s="249"/>
      <c r="C133" s="249"/>
      <c r="D133" s="249"/>
      <c r="E133" s="249"/>
      <c r="F133" s="249"/>
      <c r="G133" s="249"/>
      <c r="H133" s="249"/>
      <c r="I133" s="249"/>
      <c r="J133" s="336">
        <f>J79</f>
        <v>0</v>
      </c>
      <c r="K133" s="336"/>
      <c r="L133" s="336"/>
      <c r="M133" s="336"/>
      <c r="N133" s="336"/>
      <c r="O133" s="336"/>
      <c r="P133" s="336"/>
      <c r="Q133" s="336"/>
      <c r="R133" s="336"/>
      <c r="S133" s="336"/>
      <c r="T133" s="4"/>
      <c r="U133" s="251"/>
      <c r="V133" s="254"/>
      <c r="W133" s="251"/>
      <c r="X133" s="252"/>
      <c r="Y133" s="254"/>
      <c r="Z133" s="6"/>
      <c r="AA133" s="252"/>
      <c r="AB133" s="252"/>
      <c r="AC133" s="9"/>
      <c r="AD133" s="2"/>
      <c r="AE133" s="11"/>
    </row>
    <row r="134" spans="1:31" ht="22.15" customHeight="1" x14ac:dyDescent="0.2">
      <c r="A134" s="330">
        <f>A80</f>
        <v>0</v>
      </c>
      <c r="B134" s="331"/>
      <c r="C134" s="331"/>
      <c r="D134" s="331"/>
      <c r="E134" s="331"/>
      <c r="F134" s="331"/>
      <c r="G134" s="331"/>
      <c r="H134" s="331"/>
      <c r="I134" s="332">
        <f>I80</f>
        <v>0</v>
      </c>
      <c r="J134" s="332"/>
      <c r="K134" s="332"/>
      <c r="L134" s="332"/>
      <c r="M134" s="332"/>
      <c r="N134" s="333">
        <f>N80</f>
        <v>0</v>
      </c>
      <c r="O134" s="333"/>
      <c r="P134" s="73"/>
      <c r="Q134" s="73"/>
      <c r="R134" s="73"/>
      <c r="S134" s="73"/>
      <c r="T134" s="4"/>
      <c r="U134" s="251"/>
      <c r="V134" s="254"/>
      <c r="W134" s="255"/>
      <c r="X134" s="256"/>
      <c r="Y134" s="257"/>
      <c r="Z134" s="251"/>
      <c r="AA134" s="252"/>
      <c r="AB134" s="252"/>
      <c r="AC134" s="253"/>
      <c r="AD134" s="2"/>
      <c r="AE134" s="11"/>
    </row>
    <row r="135" spans="1:31" ht="13.9" customHeight="1" x14ac:dyDescent="0.2">
      <c r="A135" s="248"/>
      <c r="B135" s="249"/>
      <c r="C135" s="249"/>
      <c r="D135" s="249"/>
      <c r="E135" s="249"/>
      <c r="F135" s="249"/>
      <c r="G135" s="249"/>
      <c r="H135" s="249"/>
      <c r="I135" s="249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4"/>
      <c r="U135" s="251"/>
      <c r="V135" s="254"/>
      <c r="W135" s="251"/>
      <c r="X135" s="252"/>
      <c r="Y135" s="254"/>
      <c r="Z135" s="251"/>
      <c r="AA135" s="252"/>
      <c r="AB135" s="252"/>
      <c r="AC135" s="253"/>
      <c r="AD135" s="2"/>
      <c r="AE135" s="11"/>
    </row>
    <row r="136" spans="1:31" ht="31.15" customHeight="1" x14ac:dyDescent="0.2">
      <c r="A136" s="315" t="s">
        <v>46</v>
      </c>
      <c r="B136" s="326"/>
      <c r="C136" s="326"/>
      <c r="D136" s="326"/>
      <c r="E136" s="326"/>
      <c r="F136" s="326"/>
      <c r="G136" s="326"/>
      <c r="H136" s="326"/>
      <c r="I136" s="316" t="str">
        <f>I82</f>
        <v>1/04/2019</v>
      </c>
      <c r="J136" s="327"/>
      <c r="K136" s="327"/>
      <c r="L136" s="327"/>
      <c r="M136" s="327"/>
      <c r="N136" s="75" t="s">
        <v>47</v>
      </c>
      <c r="O136" s="328">
        <f>O82</f>
        <v>43560</v>
      </c>
      <c r="P136" s="328"/>
      <c r="Q136" s="73"/>
      <c r="R136" s="73"/>
      <c r="S136" s="73"/>
      <c r="T136" s="4"/>
      <c r="U136" s="318">
        <f>U82</f>
        <v>0</v>
      </c>
      <c r="V136" s="329"/>
      <c r="W136" s="318">
        <f>+W82</f>
        <v>20</v>
      </c>
      <c r="X136" s="319"/>
      <c r="Y136" s="329"/>
      <c r="Z136" s="318">
        <f>+W136*U136</f>
        <v>0</v>
      </c>
      <c r="AA136" s="319"/>
      <c r="AB136" s="319"/>
      <c r="AC136" s="320"/>
      <c r="AD136" s="2"/>
      <c r="AE136" s="11"/>
    </row>
    <row r="137" spans="1:31" ht="14.45" customHeight="1" x14ac:dyDescent="0.2">
      <c r="A137" s="248"/>
      <c r="B137" s="249"/>
      <c r="C137" s="249"/>
      <c r="D137" s="249"/>
      <c r="E137" s="249"/>
      <c r="F137" s="249"/>
      <c r="G137" s="249"/>
      <c r="H137" s="249"/>
      <c r="I137" s="249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4"/>
      <c r="U137" s="251"/>
      <c r="V137" s="254"/>
      <c r="W137" s="251"/>
      <c r="X137" s="252"/>
      <c r="Y137" s="254"/>
      <c r="Z137" s="251"/>
      <c r="AA137" s="252"/>
      <c r="AB137" s="252"/>
      <c r="AC137" s="253"/>
      <c r="AD137" s="2"/>
      <c r="AE137" s="11"/>
    </row>
    <row r="138" spans="1:31" ht="15.6" customHeight="1" x14ac:dyDescent="0.2">
      <c r="A138" s="315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4"/>
      <c r="U138" s="321"/>
      <c r="V138" s="323"/>
      <c r="W138" s="321"/>
      <c r="X138" s="322"/>
      <c r="Y138" s="323"/>
      <c r="Z138" s="6"/>
      <c r="AA138" s="322"/>
      <c r="AB138" s="322"/>
      <c r="AC138" s="9"/>
      <c r="AD138" s="2"/>
      <c r="AE138" s="11"/>
    </row>
    <row r="139" spans="1:31" ht="12.6" customHeight="1" x14ac:dyDescent="0.2">
      <c r="A139" s="248"/>
      <c r="B139" s="249"/>
      <c r="C139" s="249"/>
      <c r="D139" s="249"/>
      <c r="E139" s="249"/>
      <c r="F139" s="249"/>
      <c r="G139" s="249"/>
      <c r="H139" s="249"/>
      <c r="I139" s="249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4"/>
      <c r="U139" s="251"/>
      <c r="V139" s="254"/>
      <c r="W139" s="251"/>
      <c r="X139" s="252"/>
      <c r="Y139" s="254"/>
      <c r="Z139" s="251"/>
      <c r="AA139" s="252"/>
      <c r="AB139" s="252"/>
      <c r="AC139" s="253"/>
      <c r="AD139" s="2"/>
      <c r="AE139" s="11"/>
    </row>
    <row r="140" spans="1:31" ht="14.45" customHeight="1" x14ac:dyDescent="0.2">
      <c r="A140" s="315"/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4"/>
      <c r="U140" s="251"/>
      <c r="V140" s="254"/>
      <c r="W140" s="321"/>
      <c r="X140" s="322"/>
      <c r="Y140" s="323"/>
      <c r="Z140" s="6"/>
      <c r="AA140" s="322"/>
      <c r="AB140" s="322"/>
      <c r="AC140" s="9"/>
      <c r="AD140" s="2"/>
      <c r="AE140" s="11"/>
    </row>
    <row r="141" spans="1:31" ht="14.45" customHeight="1" x14ac:dyDescent="0.2">
      <c r="A141" s="248"/>
      <c r="B141" s="249"/>
      <c r="C141" s="249"/>
      <c r="D141" s="249"/>
      <c r="E141" s="249"/>
      <c r="F141" s="249"/>
      <c r="G141" s="249"/>
      <c r="H141" s="249"/>
      <c r="I141" s="249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4"/>
      <c r="U141" s="251"/>
      <c r="V141" s="254"/>
      <c r="W141" s="251"/>
      <c r="X141" s="252"/>
      <c r="Y141" s="254"/>
      <c r="Z141" s="251"/>
      <c r="AA141" s="252"/>
      <c r="AB141" s="252"/>
      <c r="AC141" s="253"/>
      <c r="AD141" s="2"/>
      <c r="AE141" s="11"/>
    </row>
    <row r="142" spans="1:31" ht="15" customHeight="1" x14ac:dyDescent="0.2">
      <c r="A142" s="315"/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4"/>
      <c r="U142" s="251"/>
      <c r="V142" s="254"/>
      <c r="W142" s="321"/>
      <c r="X142" s="322"/>
      <c r="Y142" s="323"/>
      <c r="Z142" s="6"/>
      <c r="AA142" s="321"/>
      <c r="AB142" s="322"/>
      <c r="AC142" s="324"/>
      <c r="AD142" s="2"/>
      <c r="AE142" s="11"/>
    </row>
    <row r="143" spans="1:31" ht="14.45" customHeight="1" x14ac:dyDescent="0.2">
      <c r="A143" s="248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50"/>
      <c r="T143" s="4"/>
      <c r="U143" s="251"/>
      <c r="V143" s="254"/>
      <c r="W143" s="251"/>
      <c r="X143" s="252"/>
      <c r="Y143" s="254"/>
      <c r="Z143" s="318"/>
      <c r="AA143" s="319"/>
      <c r="AB143" s="319"/>
      <c r="AC143" s="320"/>
      <c r="AD143" s="2"/>
      <c r="AE143" s="11"/>
    </row>
    <row r="144" spans="1:31" ht="16.899999999999999" customHeight="1" x14ac:dyDescent="0.2">
      <c r="A144" s="315"/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7"/>
      <c r="T144" s="4"/>
      <c r="U144" s="251"/>
      <c r="V144" s="254"/>
      <c r="W144" s="255"/>
      <c r="X144" s="256"/>
      <c r="Y144" s="257"/>
      <c r="Z144" s="251"/>
      <c r="AA144" s="252"/>
      <c r="AB144" s="252"/>
      <c r="AC144" s="253"/>
      <c r="AD144" s="2"/>
      <c r="AE144" s="11"/>
    </row>
    <row r="145" spans="1:31" ht="14.45" customHeight="1" x14ac:dyDescent="0.2">
      <c r="A145" s="248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50"/>
      <c r="T145" s="4"/>
      <c r="U145" s="251"/>
      <c r="V145" s="254"/>
      <c r="W145" s="251"/>
      <c r="X145" s="252"/>
      <c r="Y145" s="254"/>
      <c r="Z145" s="318"/>
      <c r="AA145" s="319"/>
      <c r="AB145" s="319"/>
      <c r="AC145" s="320"/>
      <c r="AD145" s="2"/>
      <c r="AE145" s="11"/>
    </row>
    <row r="146" spans="1:31" ht="19.149999999999999" customHeight="1" x14ac:dyDescent="0.2">
      <c r="A146" s="315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7"/>
      <c r="T146" s="4"/>
      <c r="U146" s="251"/>
      <c r="V146" s="254"/>
      <c r="W146" s="255"/>
      <c r="X146" s="256"/>
      <c r="Y146" s="257"/>
      <c r="Z146" s="251"/>
      <c r="AA146" s="252"/>
      <c r="AB146" s="252"/>
      <c r="AC146" s="253"/>
      <c r="AD146" s="1"/>
      <c r="AE146" s="11"/>
    </row>
    <row r="147" spans="1:31" ht="14.45" customHeight="1" x14ac:dyDescent="0.2">
      <c r="A147" s="248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50"/>
      <c r="T147" s="4"/>
      <c r="U147" s="251"/>
      <c r="V147" s="254"/>
      <c r="W147" s="251"/>
      <c r="X147" s="252"/>
      <c r="Y147" s="254"/>
      <c r="Z147" s="318"/>
      <c r="AA147" s="319"/>
      <c r="AB147" s="319"/>
      <c r="AC147" s="320"/>
      <c r="AD147" s="2"/>
      <c r="AE147" s="11"/>
    </row>
    <row r="148" spans="1:31" ht="18.600000000000001" customHeight="1" x14ac:dyDescent="0.2">
      <c r="A148" s="315"/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7"/>
      <c r="T148" s="4"/>
      <c r="U148" s="251"/>
      <c r="V148" s="254"/>
      <c r="W148" s="255"/>
      <c r="X148" s="256"/>
      <c r="Y148" s="257"/>
      <c r="Z148" s="251"/>
      <c r="AA148" s="252"/>
      <c r="AB148" s="252"/>
      <c r="AC148" s="253"/>
      <c r="AD148" s="19"/>
      <c r="AE148" s="11"/>
    </row>
    <row r="149" spans="1:31" ht="14.45" customHeight="1" x14ac:dyDescent="0.2">
      <c r="A149" s="248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50"/>
      <c r="T149" s="4"/>
      <c r="U149" s="251"/>
      <c r="V149" s="254"/>
      <c r="W149" s="251"/>
      <c r="X149" s="252"/>
      <c r="Y149" s="254"/>
      <c r="Z149" s="318"/>
      <c r="AA149" s="319"/>
      <c r="AB149" s="319"/>
      <c r="AC149" s="320"/>
      <c r="AD149" s="2"/>
      <c r="AE149" s="11"/>
    </row>
    <row r="150" spans="1:31" ht="14.45" customHeight="1" x14ac:dyDescent="0.2">
      <c r="A150" s="315"/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7"/>
      <c r="T150" s="4"/>
      <c r="U150" s="251"/>
      <c r="V150" s="254"/>
      <c r="W150" s="255"/>
      <c r="X150" s="256"/>
      <c r="Y150" s="257"/>
      <c r="Z150" s="251"/>
      <c r="AA150" s="252"/>
      <c r="AB150" s="252"/>
      <c r="AC150" s="253"/>
      <c r="AD150" s="2"/>
      <c r="AE150" s="11"/>
    </row>
    <row r="151" spans="1:31" ht="11.65" customHeight="1" x14ac:dyDescent="0.2">
      <c r="A151" s="248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50"/>
      <c r="T151" s="4"/>
      <c r="U151" s="251"/>
      <c r="V151" s="254"/>
      <c r="W151" s="251"/>
      <c r="X151" s="252"/>
      <c r="Y151" s="254"/>
      <c r="Z151" s="318"/>
      <c r="AA151" s="319"/>
      <c r="AB151" s="319"/>
      <c r="AC151" s="320"/>
      <c r="AE151" s="11"/>
    </row>
    <row r="152" spans="1:31" ht="8.4499999999999993" customHeight="1" thickBot="1" x14ac:dyDescent="0.25">
      <c r="A152" s="134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6"/>
      <c r="T152" s="5"/>
      <c r="U152" s="137"/>
      <c r="V152" s="138"/>
      <c r="W152" s="137"/>
      <c r="X152" s="139"/>
      <c r="Y152" s="138"/>
      <c r="Z152" s="137"/>
      <c r="AA152" s="139"/>
      <c r="AB152" s="139"/>
      <c r="AC152" s="140"/>
      <c r="AE152" s="11"/>
    </row>
    <row r="153" spans="1:31" ht="12" customHeight="1" thickTop="1" x14ac:dyDescent="0.2">
      <c r="A153" s="1"/>
      <c r="B153" s="303" t="s">
        <v>89</v>
      </c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1"/>
    </row>
    <row r="154" spans="1:31" x14ac:dyDescent="0.2">
      <c r="A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1"/>
    </row>
    <row r="155" spans="1:31" ht="31.15" customHeight="1" thickBo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1"/>
    </row>
    <row r="156" spans="1:31" ht="16.5" thickTop="1" x14ac:dyDescent="0.2">
      <c r="A156" s="304" t="s">
        <v>9</v>
      </c>
      <c r="B156" s="305"/>
      <c r="C156" s="305"/>
      <c r="D156" s="305"/>
      <c r="E156" s="306"/>
      <c r="F156" s="307" t="s">
        <v>10</v>
      </c>
      <c r="G156" s="305"/>
      <c r="H156" s="305"/>
      <c r="I156" s="306"/>
      <c r="J156" s="307" t="s">
        <v>11</v>
      </c>
      <c r="K156" s="305"/>
      <c r="L156" s="305"/>
      <c r="M156" s="305"/>
      <c r="N156" s="308"/>
      <c r="S156" s="309" t="s">
        <v>12</v>
      </c>
      <c r="T156" s="310"/>
      <c r="U156" s="310"/>
      <c r="V156" s="310"/>
      <c r="W156" s="310"/>
      <c r="X156" s="311"/>
      <c r="Y156" s="312">
        <f>SUM(Z130:AC152)</f>
        <v>0</v>
      </c>
      <c r="Z156" s="313"/>
      <c r="AA156" s="313"/>
      <c r="AB156" s="314"/>
      <c r="AE156" s="11"/>
    </row>
    <row r="157" spans="1:31" ht="15.75" x14ac:dyDescent="0.2">
      <c r="A157" s="258">
        <v>0</v>
      </c>
      <c r="B157" s="259"/>
      <c r="C157" s="259"/>
      <c r="D157" s="259"/>
      <c r="E157" s="260"/>
      <c r="F157" s="267">
        <f>SUM(Z130:AC151)</f>
        <v>0</v>
      </c>
      <c r="G157" s="268"/>
      <c r="H157" s="268"/>
      <c r="I157" s="269"/>
      <c r="J157" s="276">
        <v>0</v>
      </c>
      <c r="K157" s="277"/>
      <c r="L157" s="277"/>
      <c r="M157" s="277"/>
      <c r="N157" s="278"/>
      <c r="O157" s="20"/>
      <c r="R157" s="20"/>
      <c r="S157" s="285" t="s">
        <v>8</v>
      </c>
      <c r="T157" s="286"/>
      <c r="U157" s="286"/>
      <c r="V157" s="286"/>
      <c r="W157" s="286"/>
      <c r="X157" s="287"/>
      <c r="Y157" s="288">
        <f>Y156</f>
        <v>0</v>
      </c>
      <c r="Z157" s="289"/>
      <c r="AA157" s="289"/>
      <c r="AB157" s="290"/>
      <c r="AC157" s="2"/>
      <c r="AE157" s="11"/>
    </row>
    <row r="158" spans="1:31" ht="15.75" x14ac:dyDescent="0.2">
      <c r="A158" s="261"/>
      <c r="B158" s="262"/>
      <c r="C158" s="262"/>
      <c r="D158" s="262"/>
      <c r="E158" s="263"/>
      <c r="F158" s="270"/>
      <c r="G158" s="271"/>
      <c r="H158" s="271"/>
      <c r="I158" s="272"/>
      <c r="J158" s="279"/>
      <c r="K158" s="280"/>
      <c r="L158" s="280"/>
      <c r="M158" s="280"/>
      <c r="N158" s="281"/>
      <c r="O158" s="20"/>
      <c r="R158" s="20"/>
      <c r="S158" s="291" t="s">
        <v>13</v>
      </c>
      <c r="T158" s="292"/>
      <c r="U158" s="292"/>
      <c r="V158" s="292"/>
      <c r="W158" s="292"/>
      <c r="X158" s="293"/>
      <c r="Y158" s="294">
        <v>0</v>
      </c>
      <c r="Z158" s="295"/>
      <c r="AA158" s="295"/>
      <c r="AB158" s="296"/>
      <c r="AC158" s="2"/>
      <c r="AE158" s="11"/>
    </row>
    <row r="159" spans="1:31" ht="25.15" customHeight="1" thickBot="1" x14ac:dyDescent="0.25">
      <c r="A159" s="264"/>
      <c r="B159" s="265"/>
      <c r="C159" s="265"/>
      <c r="D159" s="265"/>
      <c r="E159" s="266"/>
      <c r="F159" s="273"/>
      <c r="G159" s="274"/>
      <c r="H159" s="274"/>
      <c r="I159" s="275"/>
      <c r="J159" s="282"/>
      <c r="K159" s="283"/>
      <c r="L159" s="283"/>
      <c r="M159" s="283"/>
      <c r="N159" s="284"/>
      <c r="O159" s="20"/>
      <c r="R159" s="20"/>
      <c r="S159" s="297" t="s">
        <v>14</v>
      </c>
      <c r="T159" s="298"/>
      <c r="U159" s="298"/>
      <c r="V159" s="298"/>
      <c r="W159" s="298"/>
      <c r="X159" s="299"/>
      <c r="Y159" s="300">
        <f>Y157</f>
        <v>0</v>
      </c>
      <c r="Z159" s="301"/>
      <c r="AA159" s="301"/>
      <c r="AB159" s="302"/>
      <c r="AC159" s="2"/>
      <c r="AE159" s="11"/>
    </row>
    <row r="160" spans="1:31" ht="14.45" customHeight="1" thickTop="1" x14ac:dyDescent="0.2">
      <c r="A160" s="244" t="s">
        <v>66</v>
      </c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11"/>
    </row>
    <row r="161" spans="1:30" x14ac:dyDescent="0.2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</row>
  </sheetData>
  <mergeCells count="414">
    <mergeCell ref="A9:O9"/>
    <mergeCell ref="A16:J16"/>
    <mergeCell ref="A18:H18"/>
    <mergeCell ref="I18:M18"/>
    <mergeCell ref="N18:O18"/>
    <mergeCell ref="Q18:W18"/>
    <mergeCell ref="T9:AA9"/>
    <mergeCell ref="P12:AA15"/>
    <mergeCell ref="Z21:AC21"/>
    <mergeCell ref="A22:S22"/>
    <mergeCell ref="U22:V22"/>
    <mergeCell ref="W22:Y22"/>
    <mergeCell ref="Z22:AC22"/>
    <mergeCell ref="A23:I23"/>
    <mergeCell ref="J23:S23"/>
    <mergeCell ref="A19:H19"/>
    <mergeCell ref="I19:M19"/>
    <mergeCell ref="N19:O19"/>
    <mergeCell ref="Q19:W19"/>
    <mergeCell ref="A21:T21"/>
    <mergeCell ref="U21:V21"/>
    <mergeCell ref="W21:Y21"/>
    <mergeCell ref="U24:V24"/>
    <mergeCell ref="W24:Y24"/>
    <mergeCell ref="AA24:AB24"/>
    <mergeCell ref="A25:I25"/>
    <mergeCell ref="J25:S25"/>
    <mergeCell ref="U25:V25"/>
    <mergeCell ref="W25:Y25"/>
    <mergeCell ref="A24:K24"/>
    <mergeCell ref="M24:S24"/>
    <mergeCell ref="AA25:AB25"/>
    <mergeCell ref="U26:V26"/>
    <mergeCell ref="W26:Y26"/>
    <mergeCell ref="Z26:AC26"/>
    <mergeCell ref="A27:I27"/>
    <mergeCell ref="J27:S27"/>
    <mergeCell ref="U27:V27"/>
    <mergeCell ref="W27:Y27"/>
    <mergeCell ref="Z27:AC27"/>
    <mergeCell ref="A26:H26"/>
    <mergeCell ref="I26:M26"/>
    <mergeCell ref="N26:O26"/>
    <mergeCell ref="U28:V28"/>
    <mergeCell ref="W28:Y28"/>
    <mergeCell ref="A29:I29"/>
    <mergeCell ref="J29:S29"/>
    <mergeCell ref="U29:V29"/>
    <mergeCell ref="W29:Y29"/>
    <mergeCell ref="Z29:AC29"/>
    <mergeCell ref="A28:H28"/>
    <mergeCell ref="I28:M28"/>
    <mergeCell ref="O28:P28"/>
    <mergeCell ref="Z28:AC28"/>
    <mergeCell ref="A30:S30"/>
    <mergeCell ref="U30:V30"/>
    <mergeCell ref="W30:Y30"/>
    <mergeCell ref="AA30:AB30"/>
    <mergeCell ref="A31:I31"/>
    <mergeCell ref="J31:S31"/>
    <mergeCell ref="U31:V31"/>
    <mergeCell ref="W31:Y31"/>
    <mergeCell ref="Z31:AC31"/>
    <mergeCell ref="A32:S32"/>
    <mergeCell ref="U32:V32"/>
    <mergeCell ref="W32:Y32"/>
    <mergeCell ref="AA32:AB32"/>
    <mergeCell ref="A33:I33"/>
    <mergeCell ref="J33:S33"/>
    <mergeCell ref="U33:V33"/>
    <mergeCell ref="W33:Y33"/>
    <mergeCell ref="Z33:AC33"/>
    <mergeCell ref="A34:S34"/>
    <mergeCell ref="U34:V34"/>
    <mergeCell ref="W34:Y34"/>
    <mergeCell ref="AA34:AC34"/>
    <mergeCell ref="A35:I35"/>
    <mergeCell ref="J35:S35"/>
    <mergeCell ref="U35:V35"/>
    <mergeCell ref="W35:Y35"/>
    <mergeCell ref="Z35:AC35"/>
    <mergeCell ref="A36:S36"/>
    <mergeCell ref="U36:V36"/>
    <mergeCell ref="W36:Y36"/>
    <mergeCell ref="AA36:AC36"/>
    <mergeCell ref="A37:I37"/>
    <mergeCell ref="J37:S37"/>
    <mergeCell ref="U37:V37"/>
    <mergeCell ref="W37:Y37"/>
    <mergeCell ref="Z37:AC37"/>
    <mergeCell ref="A40:S40"/>
    <mergeCell ref="A41:I41"/>
    <mergeCell ref="J41:S41"/>
    <mergeCell ref="U41:V41"/>
    <mergeCell ref="W41:Y41"/>
    <mergeCell ref="Z41:AC41"/>
    <mergeCell ref="A38:S38"/>
    <mergeCell ref="U38:V38"/>
    <mergeCell ref="W38:Y38"/>
    <mergeCell ref="AA38:AC38"/>
    <mergeCell ref="A39:I39"/>
    <mergeCell ref="J39:S39"/>
    <mergeCell ref="U39:V39"/>
    <mergeCell ref="W39:Y39"/>
    <mergeCell ref="Z39:AC39"/>
    <mergeCell ref="A44:I44"/>
    <mergeCell ref="J44:S44"/>
    <mergeCell ref="U44:V44"/>
    <mergeCell ref="W44:Y44"/>
    <mergeCell ref="Z44:AC44"/>
    <mergeCell ref="B45:P45"/>
    <mergeCell ref="A42:S42"/>
    <mergeCell ref="A43:I43"/>
    <mergeCell ref="J43:S43"/>
    <mergeCell ref="U43:V43"/>
    <mergeCell ref="W43:Y43"/>
    <mergeCell ref="Z43:AC43"/>
    <mergeCell ref="A48:E48"/>
    <mergeCell ref="F48:I48"/>
    <mergeCell ref="J48:N48"/>
    <mergeCell ref="S48:X48"/>
    <mergeCell ref="Y48:AB48"/>
    <mergeCell ref="A49:E51"/>
    <mergeCell ref="F49:I51"/>
    <mergeCell ref="J49:N51"/>
    <mergeCell ref="S49:X49"/>
    <mergeCell ref="Y49:AB49"/>
    <mergeCell ref="P66:AB66"/>
    <mergeCell ref="P67:AB68"/>
    <mergeCell ref="C55:Q55"/>
    <mergeCell ref="C58:Q58"/>
    <mergeCell ref="C59:Q59"/>
    <mergeCell ref="C60:Q60"/>
    <mergeCell ref="S50:X50"/>
    <mergeCell ref="Y50:AB50"/>
    <mergeCell ref="S51:X51"/>
    <mergeCell ref="Y51:AB51"/>
    <mergeCell ref="A52:AD53"/>
    <mergeCell ref="A54:AE54"/>
    <mergeCell ref="C56:O57"/>
    <mergeCell ref="F61:K61"/>
    <mergeCell ref="A76:S76"/>
    <mergeCell ref="U76:V76"/>
    <mergeCell ref="W76:Y76"/>
    <mergeCell ref="Z76:AC76"/>
    <mergeCell ref="A77:I77"/>
    <mergeCell ref="J77:S77"/>
    <mergeCell ref="A73:H73"/>
    <mergeCell ref="I73:M73"/>
    <mergeCell ref="N73:O73"/>
    <mergeCell ref="Q73:W73"/>
    <mergeCell ref="A74:AB74"/>
    <mergeCell ref="A75:T75"/>
    <mergeCell ref="U75:V75"/>
    <mergeCell ref="W75:Y75"/>
    <mergeCell ref="Z75:AC75"/>
    <mergeCell ref="A70:J70"/>
    <mergeCell ref="A72:H72"/>
    <mergeCell ref="I72:M72"/>
    <mergeCell ref="N72:O72"/>
    <mergeCell ref="Q72:W72"/>
    <mergeCell ref="C62:Q62"/>
    <mergeCell ref="C63:Q63"/>
    <mergeCell ref="T63:AA63"/>
    <mergeCell ref="A80:H80"/>
    <mergeCell ref="I80:M80"/>
    <mergeCell ref="N80:O80"/>
    <mergeCell ref="U80:V80"/>
    <mergeCell ref="W80:Y80"/>
    <mergeCell ref="Z80:AC80"/>
    <mergeCell ref="A78:K78"/>
    <mergeCell ref="M78:S78"/>
    <mergeCell ref="U78:V78"/>
    <mergeCell ref="W78:Y78"/>
    <mergeCell ref="AA78:AB78"/>
    <mergeCell ref="A79:I79"/>
    <mergeCell ref="J79:S79"/>
    <mergeCell ref="U79:V79"/>
    <mergeCell ref="W79:Y79"/>
    <mergeCell ref="AA79:AB79"/>
    <mergeCell ref="Z82:AC82"/>
    <mergeCell ref="A83:I83"/>
    <mergeCell ref="J83:S83"/>
    <mergeCell ref="U83:V83"/>
    <mergeCell ref="W83:Y83"/>
    <mergeCell ref="Z83:AC83"/>
    <mergeCell ref="A81:I81"/>
    <mergeCell ref="J81:S81"/>
    <mergeCell ref="U81:V81"/>
    <mergeCell ref="W81:Y81"/>
    <mergeCell ref="Z81:AC81"/>
    <mergeCell ref="A82:H82"/>
    <mergeCell ref="I82:M82"/>
    <mergeCell ref="O82:P82"/>
    <mergeCell ref="U82:V82"/>
    <mergeCell ref="W82:Y82"/>
    <mergeCell ref="A84:S84"/>
    <mergeCell ref="U84:V84"/>
    <mergeCell ref="W84:Y84"/>
    <mergeCell ref="AA84:AB84"/>
    <mergeCell ref="A85:I85"/>
    <mergeCell ref="J85:S85"/>
    <mergeCell ref="U85:V85"/>
    <mergeCell ref="W85:Y85"/>
    <mergeCell ref="Z85:AC85"/>
    <mergeCell ref="A86:S86"/>
    <mergeCell ref="U86:V86"/>
    <mergeCell ref="W86:Y86"/>
    <mergeCell ref="AA86:AB86"/>
    <mergeCell ref="A87:I87"/>
    <mergeCell ref="J87:S87"/>
    <mergeCell ref="U87:V87"/>
    <mergeCell ref="W87:Y87"/>
    <mergeCell ref="Z87:AC87"/>
    <mergeCell ref="A90:S90"/>
    <mergeCell ref="U90:V90"/>
    <mergeCell ref="W90:Y90"/>
    <mergeCell ref="Z90:AC90"/>
    <mergeCell ref="A91:S91"/>
    <mergeCell ref="U91:V91"/>
    <mergeCell ref="W91:Y91"/>
    <mergeCell ref="Z91:AC91"/>
    <mergeCell ref="A88:S88"/>
    <mergeCell ref="U88:V88"/>
    <mergeCell ref="W88:Y88"/>
    <mergeCell ref="AA88:AC88"/>
    <mergeCell ref="A89:S89"/>
    <mergeCell ref="U89:V89"/>
    <mergeCell ref="W89:Y89"/>
    <mergeCell ref="Z89:AC89"/>
    <mergeCell ref="A94:S94"/>
    <mergeCell ref="U94:V94"/>
    <mergeCell ref="W94:Y94"/>
    <mergeCell ref="Z94:AC94"/>
    <mergeCell ref="A95:S95"/>
    <mergeCell ref="U95:V95"/>
    <mergeCell ref="W95:Y95"/>
    <mergeCell ref="Z95:AC95"/>
    <mergeCell ref="A92:S92"/>
    <mergeCell ref="U92:V92"/>
    <mergeCell ref="W92:Y92"/>
    <mergeCell ref="Z92:AC92"/>
    <mergeCell ref="A93:S93"/>
    <mergeCell ref="U93:V93"/>
    <mergeCell ref="W93:Y93"/>
    <mergeCell ref="Z93:AC93"/>
    <mergeCell ref="B99:P99"/>
    <mergeCell ref="A102:E102"/>
    <mergeCell ref="F102:I102"/>
    <mergeCell ref="J102:N102"/>
    <mergeCell ref="S102:X102"/>
    <mergeCell ref="Y102:AB102"/>
    <mergeCell ref="A96:S96"/>
    <mergeCell ref="U96:V96"/>
    <mergeCell ref="W96:Y96"/>
    <mergeCell ref="Z96:AC96"/>
    <mergeCell ref="A97:S97"/>
    <mergeCell ref="U97:V97"/>
    <mergeCell ref="W97:Y97"/>
    <mergeCell ref="Z97:AC97"/>
    <mergeCell ref="A106:AD107"/>
    <mergeCell ref="A108:AE108"/>
    <mergeCell ref="C109:Q109"/>
    <mergeCell ref="V109:Z112"/>
    <mergeCell ref="C112:Q112"/>
    <mergeCell ref="A103:E105"/>
    <mergeCell ref="F103:I105"/>
    <mergeCell ref="J103:N105"/>
    <mergeCell ref="S103:X103"/>
    <mergeCell ref="Y103:AB103"/>
    <mergeCell ref="S104:X104"/>
    <mergeCell ref="Y104:AB104"/>
    <mergeCell ref="S105:X105"/>
    <mergeCell ref="Y105:AB105"/>
    <mergeCell ref="C110:P111"/>
    <mergeCell ref="A124:J124"/>
    <mergeCell ref="A126:H126"/>
    <mergeCell ref="I126:M126"/>
    <mergeCell ref="N126:O126"/>
    <mergeCell ref="Q126:W126"/>
    <mergeCell ref="C113:Q113"/>
    <mergeCell ref="C114:Q114"/>
    <mergeCell ref="C116:Q116"/>
    <mergeCell ref="C117:Q117"/>
    <mergeCell ref="T117:AA117"/>
    <mergeCell ref="P118:AB118"/>
    <mergeCell ref="P119:AB120"/>
    <mergeCell ref="F115:L115"/>
    <mergeCell ref="M115:N115"/>
    <mergeCell ref="A130:S130"/>
    <mergeCell ref="U130:V130"/>
    <mergeCell ref="W130:Y130"/>
    <mergeCell ref="Z130:AC130"/>
    <mergeCell ref="A131:I131"/>
    <mergeCell ref="J131:S131"/>
    <mergeCell ref="A127:H127"/>
    <mergeCell ref="I127:M127"/>
    <mergeCell ref="N127:O127"/>
    <mergeCell ref="Q127:W127"/>
    <mergeCell ref="A128:AB128"/>
    <mergeCell ref="A129:T129"/>
    <mergeCell ref="U129:V129"/>
    <mergeCell ref="W129:Y129"/>
    <mergeCell ref="Z129:AC129"/>
    <mergeCell ref="A134:H134"/>
    <mergeCell ref="I134:M134"/>
    <mergeCell ref="N134:O134"/>
    <mergeCell ref="U134:V134"/>
    <mergeCell ref="W134:Y134"/>
    <mergeCell ref="Z134:AC134"/>
    <mergeCell ref="A132:K132"/>
    <mergeCell ref="M132:S132"/>
    <mergeCell ref="U132:V132"/>
    <mergeCell ref="W132:Y132"/>
    <mergeCell ref="AA132:AB132"/>
    <mergeCell ref="A133:I133"/>
    <mergeCell ref="J133:S133"/>
    <mergeCell ref="U133:V133"/>
    <mergeCell ref="W133:Y133"/>
    <mergeCell ref="AA133:AB133"/>
    <mergeCell ref="Z136:AC136"/>
    <mergeCell ref="A137:I137"/>
    <mergeCell ref="J137:S137"/>
    <mergeCell ref="U137:V137"/>
    <mergeCell ref="W137:Y137"/>
    <mergeCell ref="Z137:AC137"/>
    <mergeCell ref="A135:I135"/>
    <mergeCell ref="J135:S135"/>
    <mergeCell ref="U135:V135"/>
    <mergeCell ref="W135:Y135"/>
    <mergeCell ref="Z135:AC135"/>
    <mergeCell ref="A136:H136"/>
    <mergeCell ref="I136:M136"/>
    <mergeCell ref="O136:P136"/>
    <mergeCell ref="U136:V136"/>
    <mergeCell ref="W136:Y136"/>
    <mergeCell ref="A138:S138"/>
    <mergeCell ref="U138:V138"/>
    <mergeCell ref="W138:Y138"/>
    <mergeCell ref="AA138:AB138"/>
    <mergeCell ref="A139:I139"/>
    <mergeCell ref="J139:S139"/>
    <mergeCell ref="U139:V139"/>
    <mergeCell ref="W139:Y139"/>
    <mergeCell ref="Z139:AC139"/>
    <mergeCell ref="A142:S142"/>
    <mergeCell ref="U142:V142"/>
    <mergeCell ref="W142:Y142"/>
    <mergeCell ref="AA142:AC142"/>
    <mergeCell ref="A143:S143"/>
    <mergeCell ref="U143:V143"/>
    <mergeCell ref="W143:Y143"/>
    <mergeCell ref="Z143:AC143"/>
    <mergeCell ref="A140:S140"/>
    <mergeCell ref="U140:V140"/>
    <mergeCell ref="W140:Y140"/>
    <mergeCell ref="AA140:AB140"/>
    <mergeCell ref="A141:I141"/>
    <mergeCell ref="J141:S141"/>
    <mergeCell ref="U141:V141"/>
    <mergeCell ref="W141:Y141"/>
    <mergeCell ref="Z141:AC141"/>
    <mergeCell ref="A146:S146"/>
    <mergeCell ref="U146:V146"/>
    <mergeCell ref="W146:Y146"/>
    <mergeCell ref="Z146:AC146"/>
    <mergeCell ref="A147:S147"/>
    <mergeCell ref="U147:V147"/>
    <mergeCell ref="W147:Y147"/>
    <mergeCell ref="Z147:AC147"/>
    <mergeCell ref="A144:S144"/>
    <mergeCell ref="U144:V144"/>
    <mergeCell ref="W144:Y144"/>
    <mergeCell ref="Z144:AC144"/>
    <mergeCell ref="A145:S145"/>
    <mergeCell ref="U145:V145"/>
    <mergeCell ref="W145:Y145"/>
    <mergeCell ref="Z145:AC145"/>
    <mergeCell ref="A151:S151"/>
    <mergeCell ref="U151:V151"/>
    <mergeCell ref="W151:Y151"/>
    <mergeCell ref="Z151:AC151"/>
    <mergeCell ref="A148:S148"/>
    <mergeCell ref="U148:V148"/>
    <mergeCell ref="W148:Y148"/>
    <mergeCell ref="Z148:AC148"/>
    <mergeCell ref="A149:S149"/>
    <mergeCell ref="U149:V149"/>
    <mergeCell ref="W149:Y149"/>
    <mergeCell ref="Z149:AC149"/>
    <mergeCell ref="A4:O4"/>
    <mergeCell ref="A5:O5"/>
    <mergeCell ref="A7:O7"/>
    <mergeCell ref="A8:O8"/>
    <mergeCell ref="A160:AD161"/>
    <mergeCell ref="A157:E159"/>
    <mergeCell ref="F157:I159"/>
    <mergeCell ref="J157:N159"/>
    <mergeCell ref="S157:X157"/>
    <mergeCell ref="Y157:AB157"/>
    <mergeCell ref="S158:X158"/>
    <mergeCell ref="Y158:AB158"/>
    <mergeCell ref="S159:X159"/>
    <mergeCell ref="Y159:AB159"/>
    <mergeCell ref="B153:P153"/>
    <mergeCell ref="A156:E156"/>
    <mergeCell ref="F156:I156"/>
    <mergeCell ref="J156:N156"/>
    <mergeCell ref="S156:X156"/>
    <mergeCell ref="Y156:AB156"/>
    <mergeCell ref="A150:S150"/>
    <mergeCell ref="U150:V150"/>
    <mergeCell ref="W150:Y150"/>
    <mergeCell ref="Z150:AC15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161"/>
  <sheetViews>
    <sheetView topLeftCell="A40" workbookViewId="0">
      <selection activeCell="A52" sqref="A52:AD53"/>
    </sheetView>
  </sheetViews>
  <sheetFormatPr baseColWidth="10" defaultColWidth="8.85546875" defaultRowHeight="12.75" x14ac:dyDescent="0.2"/>
  <cols>
    <col min="1" max="2" width="1" customWidth="1"/>
    <col min="3" max="3" width="1.85546875" customWidth="1"/>
    <col min="4" max="4" width="1" customWidth="1"/>
    <col min="5" max="5" width="3.140625" customWidth="1"/>
    <col min="6" max="7" width="1" customWidth="1"/>
    <col min="8" max="8" width="4" customWidth="1"/>
    <col min="9" max="9" width="6" customWidth="1"/>
    <col min="10" max="10" width="2.140625" customWidth="1"/>
    <col min="11" max="11" width="4.42578125" customWidth="1"/>
    <col min="12" max="12" width="1" customWidth="1"/>
    <col min="13" max="13" width="2.140625" customWidth="1"/>
    <col min="14" max="14" width="7.140625" customWidth="1"/>
    <col min="15" max="15" width="6.5703125" customWidth="1"/>
    <col min="16" max="16" width="14.140625" customWidth="1"/>
    <col min="17" max="17" width="3.140625" customWidth="1"/>
    <col min="18" max="18" width="2.7109375" customWidth="1"/>
    <col min="19" max="19" width="3.5703125" customWidth="1"/>
    <col min="20" max="20" width="0.5703125" hidden="1" customWidth="1"/>
    <col min="21" max="22" width="5.5703125" customWidth="1"/>
    <col min="23" max="23" width="1.5703125" customWidth="1"/>
    <col min="24" max="24" width="2.140625" customWidth="1"/>
    <col min="25" max="25" width="4.5703125" customWidth="1"/>
    <col min="26" max="26" width="0.42578125" hidden="1" customWidth="1"/>
    <col min="27" max="27" width="15.7109375" customWidth="1"/>
    <col min="28" max="28" width="1" customWidth="1"/>
    <col min="29" max="29" width="0.28515625" customWidth="1"/>
    <col min="30" max="30" width="0.7109375" customWidth="1"/>
  </cols>
  <sheetData>
    <row r="1" spans="1:36" ht="30.75" customHeight="1" x14ac:dyDescent="0.2">
      <c r="R1" s="11"/>
      <c r="S1" s="11"/>
      <c r="T1" s="11"/>
      <c r="U1" s="11"/>
      <c r="V1" s="141"/>
      <c r="W1" s="141"/>
      <c r="X1" s="141"/>
      <c r="Y1" s="141"/>
      <c r="Z1" s="141"/>
      <c r="AA1" s="11"/>
      <c r="AB1" s="11">
        <f ca="1">A1:AC51</f>
        <v>0</v>
      </c>
      <c r="AC1" s="11"/>
    </row>
    <row r="2" spans="1:36" ht="11.65" customHeight="1" x14ac:dyDescent="0.2">
      <c r="R2" s="11"/>
      <c r="S2" s="11"/>
      <c r="T2" s="11"/>
      <c r="U2" s="11"/>
      <c r="V2" s="141"/>
      <c r="W2" s="141"/>
      <c r="X2" s="141"/>
      <c r="Y2" s="141"/>
      <c r="Z2" s="141"/>
      <c r="AA2" s="11"/>
      <c r="AB2" s="11"/>
      <c r="AC2" s="11"/>
    </row>
    <row r="3" spans="1:36" ht="78" customHeight="1" x14ac:dyDescent="0.2">
      <c r="R3" s="11"/>
      <c r="S3" s="11"/>
      <c r="T3" s="11"/>
      <c r="U3" s="11"/>
      <c r="V3" s="141"/>
      <c r="W3" s="141"/>
      <c r="X3" s="141"/>
      <c r="Y3" s="141"/>
      <c r="Z3" s="141"/>
      <c r="AA3" s="11"/>
      <c r="AB3" s="11"/>
      <c r="AC3" s="11"/>
    </row>
    <row r="4" spans="1:36" ht="16.899999999999999" customHeight="1" x14ac:dyDescent="0.2">
      <c r="A4" s="240" t="s">
        <v>100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R4" s="11"/>
      <c r="S4" s="11"/>
      <c r="T4" s="11"/>
      <c r="U4" s="11"/>
      <c r="V4" s="141"/>
      <c r="W4" s="141"/>
      <c r="X4" s="141"/>
      <c r="Y4" s="141"/>
      <c r="Z4" s="141"/>
      <c r="AA4" s="11"/>
      <c r="AB4" s="11"/>
      <c r="AC4" s="11"/>
    </row>
    <row r="5" spans="1:36" ht="11.65" customHeight="1" x14ac:dyDescent="0.2">
      <c r="A5" s="241" t="s">
        <v>101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36" ht="28.15" customHeight="1" x14ac:dyDescent="0.2">
      <c r="A6" s="194" t="s">
        <v>102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36" ht="12" customHeight="1" x14ac:dyDescent="0.25">
      <c r="A7" s="240" t="s">
        <v>103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158"/>
      <c r="Q7" s="158"/>
    </row>
    <row r="8" spans="1:36" ht="18" customHeight="1" x14ac:dyDescent="0.25">
      <c r="A8" s="240" t="s">
        <v>104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158"/>
      <c r="Q8" s="158"/>
      <c r="R8" s="3"/>
    </row>
    <row r="9" spans="1:36" ht="13.9" customHeight="1" x14ac:dyDescent="0.2">
      <c r="A9" s="403" t="s">
        <v>105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159"/>
      <c r="Q9" s="159"/>
      <c r="R9" s="3"/>
      <c r="T9" s="357"/>
      <c r="U9" s="357"/>
      <c r="V9" s="357"/>
      <c r="W9" s="357"/>
      <c r="X9" s="357"/>
      <c r="Y9" s="357"/>
      <c r="Z9" s="357"/>
      <c r="AA9" s="357"/>
    </row>
    <row r="10" spans="1:36" ht="13.9" customHeight="1" x14ac:dyDescent="0.2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54"/>
      <c r="Q10" s="154"/>
      <c r="R10" s="3"/>
      <c r="T10" s="193"/>
      <c r="U10" s="193"/>
      <c r="V10" s="193"/>
      <c r="W10" s="193"/>
      <c r="X10" s="193"/>
      <c r="Y10" s="193"/>
      <c r="Z10" s="193"/>
      <c r="AA10" s="193"/>
    </row>
    <row r="11" spans="1:36" ht="13.9" customHeight="1" x14ac:dyDescent="0.2">
      <c r="A11" t="s">
        <v>73</v>
      </c>
      <c r="P11" s="153"/>
      <c r="Q11" s="153"/>
      <c r="R11" s="3"/>
      <c r="T11" s="193"/>
      <c r="U11" s="193"/>
      <c r="V11" s="193"/>
      <c r="W11" s="193"/>
      <c r="X11" s="193"/>
      <c r="Y11" s="193"/>
      <c r="Z11" s="193"/>
      <c r="AA11" s="193"/>
    </row>
    <row r="12" spans="1:36" ht="22.15" customHeight="1" x14ac:dyDescent="0.2">
      <c r="P12" s="245">
        <f>+'RECAPITULATIF ET SUIVI'!G13</f>
        <v>0</v>
      </c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35.450000000000003" customHeight="1" x14ac:dyDescent="0.2"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</row>
    <row r="14" spans="1:36" ht="18" customHeight="1" x14ac:dyDescent="0.2"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</row>
    <row r="15" spans="1:36" ht="51" customHeight="1" thickBot="1" x14ac:dyDescent="0.25">
      <c r="C15" s="2"/>
      <c r="D15" s="2"/>
      <c r="E15" s="2"/>
      <c r="F15" s="2"/>
      <c r="G15" s="2"/>
      <c r="H15" s="2"/>
      <c r="I15" s="2"/>
      <c r="J15" s="2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</row>
    <row r="16" spans="1:36" ht="34.5" customHeight="1" thickTop="1" thickBot="1" x14ac:dyDescent="0.25">
      <c r="A16" s="396" t="s">
        <v>0</v>
      </c>
      <c r="B16" s="397"/>
      <c r="C16" s="397"/>
      <c r="D16" s="397"/>
      <c r="E16" s="397"/>
      <c r="F16" s="397"/>
      <c r="G16" s="397"/>
      <c r="H16" s="397"/>
      <c r="I16" s="397"/>
      <c r="J16" s="398"/>
      <c r="K16" s="2"/>
    </row>
    <row r="17" spans="1:31" ht="30" customHeight="1" thickTop="1" thickBo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31" ht="22.9" customHeight="1" thickTop="1" x14ac:dyDescent="0.2">
      <c r="A18" s="392" t="s">
        <v>1</v>
      </c>
      <c r="B18" s="393"/>
      <c r="C18" s="393"/>
      <c r="D18" s="393"/>
      <c r="E18" s="393"/>
      <c r="F18" s="393"/>
      <c r="G18" s="393"/>
      <c r="H18" s="393"/>
      <c r="I18" s="394" t="s">
        <v>2</v>
      </c>
      <c r="J18" s="394"/>
      <c r="K18" s="394"/>
      <c r="L18" s="394"/>
      <c r="M18" s="394"/>
      <c r="N18" s="393" t="s">
        <v>3</v>
      </c>
      <c r="O18" s="393"/>
      <c r="P18" s="196" t="s">
        <v>4</v>
      </c>
      <c r="Q18" s="393" t="s">
        <v>5</v>
      </c>
      <c r="R18" s="393"/>
      <c r="S18" s="393"/>
      <c r="T18" s="393"/>
      <c r="U18" s="393"/>
      <c r="V18" s="393"/>
      <c r="W18" s="395"/>
      <c r="X18" s="2"/>
    </row>
    <row r="19" spans="1:31" ht="23.65" customHeight="1" thickBot="1" x14ac:dyDescent="0.25">
      <c r="A19" s="405"/>
      <c r="B19" s="406"/>
      <c r="C19" s="406"/>
      <c r="D19" s="406"/>
      <c r="E19" s="406"/>
      <c r="F19" s="406"/>
      <c r="G19" s="406"/>
      <c r="H19" s="406"/>
      <c r="I19" s="348">
        <f>+'APP1'!I19:M19</f>
        <v>43556</v>
      </c>
      <c r="J19" s="348"/>
      <c r="K19" s="348"/>
      <c r="L19" s="348"/>
      <c r="M19" s="348"/>
      <c r="N19" s="347">
        <f>+'RECAPITULATIF ET SUIVI'!H13</f>
        <v>0</v>
      </c>
      <c r="O19" s="347"/>
      <c r="P19" s="12" t="s">
        <v>16</v>
      </c>
      <c r="Q19" s="349" t="s">
        <v>15</v>
      </c>
      <c r="R19" s="349"/>
      <c r="S19" s="349"/>
      <c r="T19" s="349"/>
      <c r="U19" s="349"/>
      <c r="V19" s="349"/>
      <c r="W19" s="350"/>
      <c r="X19" s="2"/>
    </row>
    <row r="20" spans="1:31" ht="21.75" customHeight="1" thickTop="1" thickBo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1" ht="16.899999999999999" customHeight="1" thickTop="1" thickBot="1" x14ac:dyDescent="0.25">
      <c r="A21" s="390" t="s">
        <v>6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 t="s">
        <v>17</v>
      </c>
      <c r="V21" s="391"/>
      <c r="W21" s="391" t="s">
        <v>7</v>
      </c>
      <c r="X21" s="391"/>
      <c r="Y21" s="391"/>
      <c r="Z21" s="391" t="s">
        <v>8</v>
      </c>
      <c r="AA21" s="391"/>
      <c r="AB21" s="391"/>
      <c r="AC21" s="399"/>
      <c r="AD21" s="2"/>
    </row>
    <row r="22" spans="1:31" ht="17.45" customHeight="1" thickTop="1" x14ac:dyDescent="0.2">
      <c r="A22" s="340">
        <f>+'RECAPITULATIF ET SUIVI'!F13</f>
        <v>0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4"/>
      <c r="U22" s="251"/>
      <c r="V22" s="254"/>
      <c r="W22" s="251"/>
      <c r="X22" s="252"/>
      <c r="Y22" s="254"/>
      <c r="Z22" s="251"/>
      <c r="AA22" s="252"/>
      <c r="AB22" s="252"/>
      <c r="AC22" s="253"/>
      <c r="AD22" s="2"/>
      <c r="AE22" s="11"/>
    </row>
    <row r="23" spans="1:31" s="18" customFormat="1" ht="13.9" customHeight="1" x14ac:dyDescent="0.2">
      <c r="A23" s="248"/>
      <c r="B23" s="249"/>
      <c r="C23" s="249"/>
      <c r="D23" s="249"/>
      <c r="E23" s="249"/>
      <c r="F23" s="249"/>
      <c r="G23" s="249"/>
      <c r="H23" s="249"/>
      <c r="I23" s="249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15"/>
      <c r="U23" s="187"/>
      <c r="V23" s="189"/>
      <c r="W23" s="187"/>
      <c r="X23" s="188"/>
      <c r="Y23" s="189"/>
      <c r="Z23" s="187"/>
      <c r="AA23" s="188"/>
      <c r="AB23" s="188"/>
      <c r="AC23" s="190"/>
      <c r="AD23" s="17"/>
      <c r="AE23" s="25"/>
    </row>
    <row r="24" spans="1:31" ht="13.9" customHeight="1" x14ac:dyDescent="0.2">
      <c r="A24" s="334" t="s">
        <v>40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74"/>
      <c r="M24" s="333">
        <f>+'RECAPITULATIF ET SUIVI'!J13</f>
        <v>0</v>
      </c>
      <c r="N24" s="333"/>
      <c r="O24" s="333"/>
      <c r="P24" s="333"/>
      <c r="Q24" s="333"/>
      <c r="R24" s="333"/>
      <c r="S24" s="333"/>
      <c r="T24" s="4"/>
      <c r="U24" s="251"/>
      <c r="V24" s="254"/>
      <c r="W24" s="251"/>
      <c r="X24" s="252"/>
      <c r="Y24" s="254"/>
      <c r="Z24" s="6"/>
      <c r="AA24" s="252"/>
      <c r="AB24" s="252"/>
      <c r="AC24" s="9"/>
      <c r="AD24" s="2"/>
      <c r="AE24" s="11"/>
    </row>
    <row r="25" spans="1:31" ht="16.149999999999999" customHeight="1" x14ac:dyDescent="0.2">
      <c r="A25" s="248" t="s">
        <v>18</v>
      </c>
      <c r="B25" s="249"/>
      <c r="C25" s="249"/>
      <c r="D25" s="249"/>
      <c r="E25" s="249"/>
      <c r="F25" s="249"/>
      <c r="G25" s="249"/>
      <c r="H25" s="249"/>
      <c r="I25" s="249"/>
      <c r="J25" s="336">
        <f>+'RECAPITULATIF ET SUIVI'!E13</f>
        <v>0</v>
      </c>
      <c r="K25" s="336"/>
      <c r="L25" s="336"/>
      <c r="M25" s="336"/>
      <c r="N25" s="336"/>
      <c r="O25" s="336"/>
      <c r="P25" s="336"/>
      <c r="Q25" s="336"/>
      <c r="R25" s="336"/>
      <c r="S25" s="336"/>
      <c r="T25" s="4"/>
      <c r="U25" s="251"/>
      <c r="V25" s="254"/>
      <c r="W25" s="251"/>
      <c r="X25" s="252"/>
      <c r="Y25" s="254"/>
      <c r="Z25" s="6"/>
      <c r="AA25" s="252"/>
      <c r="AB25" s="252"/>
      <c r="AC25" s="9"/>
      <c r="AD25" s="2"/>
      <c r="AE25" s="11"/>
    </row>
    <row r="26" spans="1:31" ht="11.45" customHeight="1" x14ac:dyDescent="0.2">
      <c r="A26" s="330">
        <f>+'RECAPITULATIF ET SUIVI'!B13</f>
        <v>0</v>
      </c>
      <c r="B26" s="331"/>
      <c r="C26" s="331"/>
      <c r="D26" s="331"/>
      <c r="E26" s="331"/>
      <c r="F26" s="331"/>
      <c r="G26" s="331"/>
      <c r="H26" s="331"/>
      <c r="I26" s="332">
        <f>+'RECAPITULATIF ET SUIVI'!C13</f>
        <v>0</v>
      </c>
      <c r="J26" s="332"/>
      <c r="K26" s="332"/>
      <c r="L26" s="332"/>
      <c r="M26" s="332"/>
      <c r="N26" s="332">
        <f>+'RECAPITULATIF ET SUIVI'!D13</f>
        <v>0</v>
      </c>
      <c r="O26" s="332"/>
      <c r="P26" s="73"/>
      <c r="Q26" s="73"/>
      <c r="R26" s="73"/>
      <c r="S26" s="73"/>
      <c r="T26" s="4"/>
      <c r="U26" s="251"/>
      <c r="V26" s="254"/>
      <c r="W26" s="255"/>
      <c r="X26" s="256"/>
      <c r="Y26" s="257"/>
      <c r="Z26" s="251"/>
      <c r="AA26" s="252"/>
      <c r="AB26" s="252"/>
      <c r="AC26" s="253"/>
      <c r="AD26" s="2"/>
      <c r="AE26" s="11"/>
    </row>
    <row r="27" spans="1:31" ht="13.9" customHeight="1" x14ac:dyDescent="0.2">
      <c r="A27" s="248"/>
      <c r="B27" s="249"/>
      <c r="C27" s="249"/>
      <c r="D27" s="249"/>
      <c r="E27" s="249"/>
      <c r="F27" s="249"/>
      <c r="G27" s="249"/>
      <c r="H27" s="249"/>
      <c r="I27" s="249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4"/>
      <c r="U27" s="251"/>
      <c r="V27" s="254"/>
      <c r="W27" s="251"/>
      <c r="X27" s="252"/>
      <c r="Y27" s="254"/>
      <c r="Z27" s="251"/>
      <c r="AA27" s="252"/>
      <c r="AB27" s="252"/>
      <c r="AC27" s="253"/>
      <c r="AD27" s="2"/>
      <c r="AE27" s="11"/>
    </row>
    <row r="28" spans="1:31" ht="31.15" customHeight="1" x14ac:dyDescent="0.2">
      <c r="A28" s="315" t="s">
        <v>46</v>
      </c>
      <c r="B28" s="326"/>
      <c r="C28" s="326"/>
      <c r="D28" s="326"/>
      <c r="E28" s="326"/>
      <c r="F28" s="326"/>
      <c r="G28" s="326"/>
      <c r="H28" s="326"/>
      <c r="I28" s="316" t="str">
        <f>'APP1'!I28:M28</f>
        <v>1/04/2019</v>
      </c>
      <c r="J28" s="327"/>
      <c r="K28" s="327"/>
      <c r="L28" s="327"/>
      <c r="M28" s="327"/>
      <c r="N28" s="75" t="s">
        <v>47</v>
      </c>
      <c r="O28" s="328">
        <f>'APP1'!O28:P28</f>
        <v>43560</v>
      </c>
      <c r="P28" s="328"/>
      <c r="Q28" s="73"/>
      <c r="R28" s="73"/>
      <c r="S28" s="73"/>
      <c r="T28" s="4"/>
      <c r="U28" s="410"/>
      <c r="V28" s="411"/>
      <c r="W28" s="318">
        <f>+'RECAPITULATIF ET SUIVI'!L7</f>
        <v>0</v>
      </c>
      <c r="X28" s="319"/>
      <c r="Y28" s="329"/>
      <c r="Z28" s="318">
        <f>+W28*U28</f>
        <v>0</v>
      </c>
      <c r="AA28" s="319"/>
      <c r="AB28" s="319"/>
      <c r="AC28" s="320"/>
      <c r="AD28" s="2"/>
      <c r="AE28" s="11"/>
    </row>
    <row r="29" spans="1:31" ht="14.45" customHeight="1" x14ac:dyDescent="0.2">
      <c r="A29" s="248"/>
      <c r="B29" s="249"/>
      <c r="C29" s="249"/>
      <c r="D29" s="249"/>
      <c r="E29" s="249"/>
      <c r="F29" s="249"/>
      <c r="G29" s="249"/>
      <c r="H29" s="249"/>
      <c r="I29" s="249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4"/>
      <c r="U29" s="251"/>
      <c r="V29" s="254"/>
      <c r="W29" s="251"/>
      <c r="X29" s="252"/>
      <c r="Y29" s="254"/>
      <c r="Z29" s="251"/>
      <c r="AA29" s="252"/>
      <c r="AB29" s="252"/>
      <c r="AC29" s="253"/>
      <c r="AD29" s="2"/>
      <c r="AE29" s="11"/>
    </row>
    <row r="30" spans="1:31" ht="15.6" customHeight="1" x14ac:dyDescent="0.2">
      <c r="A30" s="315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4"/>
      <c r="U30" s="321"/>
      <c r="V30" s="323"/>
      <c r="W30" s="321"/>
      <c r="X30" s="322"/>
      <c r="Y30" s="323"/>
      <c r="Z30" s="6"/>
      <c r="AA30" s="322"/>
      <c r="AB30" s="322"/>
      <c r="AC30" s="9"/>
      <c r="AD30" s="2"/>
      <c r="AE30" s="11"/>
    </row>
    <row r="31" spans="1:31" ht="12.6" customHeight="1" x14ac:dyDescent="0.2">
      <c r="A31" s="248"/>
      <c r="B31" s="249"/>
      <c r="C31" s="249"/>
      <c r="D31" s="249"/>
      <c r="E31" s="249"/>
      <c r="F31" s="249"/>
      <c r="G31" s="249"/>
      <c r="H31" s="249"/>
      <c r="I31" s="249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4"/>
      <c r="U31" s="251"/>
      <c r="V31" s="254"/>
      <c r="W31" s="251"/>
      <c r="X31" s="252"/>
      <c r="Y31" s="254"/>
      <c r="Z31" s="251"/>
      <c r="AA31" s="252"/>
      <c r="AB31" s="252"/>
      <c r="AC31" s="253"/>
      <c r="AD31" s="2"/>
      <c r="AE31" s="11"/>
    </row>
    <row r="32" spans="1:31" ht="14.45" customHeight="1" x14ac:dyDescent="0.2">
      <c r="A32" s="315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4"/>
      <c r="U32" s="251"/>
      <c r="V32" s="254"/>
      <c r="W32" s="321"/>
      <c r="X32" s="322"/>
      <c r="Y32" s="323"/>
      <c r="Z32" s="6"/>
      <c r="AA32" s="322"/>
      <c r="AB32" s="322"/>
      <c r="AC32" s="9"/>
      <c r="AD32" s="2"/>
      <c r="AE32" s="11"/>
    </row>
    <row r="33" spans="1:31" ht="14.45" customHeight="1" x14ac:dyDescent="0.2">
      <c r="A33" s="248"/>
      <c r="B33" s="249"/>
      <c r="C33" s="249"/>
      <c r="D33" s="249"/>
      <c r="E33" s="249"/>
      <c r="F33" s="249"/>
      <c r="G33" s="249"/>
      <c r="H33" s="249"/>
      <c r="I33" s="249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4"/>
      <c r="U33" s="251"/>
      <c r="V33" s="254"/>
      <c r="W33" s="251"/>
      <c r="X33" s="252"/>
      <c r="Y33" s="254"/>
      <c r="Z33" s="251"/>
      <c r="AA33" s="252"/>
      <c r="AB33" s="252"/>
      <c r="AC33" s="253"/>
      <c r="AD33" s="2"/>
      <c r="AE33" s="11"/>
    </row>
    <row r="34" spans="1:31" ht="15" customHeight="1" x14ac:dyDescent="0.2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4"/>
      <c r="U34" s="251"/>
      <c r="V34" s="254"/>
      <c r="W34" s="321"/>
      <c r="X34" s="322"/>
      <c r="Y34" s="323"/>
      <c r="Z34" s="6"/>
      <c r="AA34" s="321"/>
      <c r="AB34" s="322"/>
      <c r="AC34" s="324"/>
      <c r="AD34" s="2"/>
      <c r="AE34" s="11"/>
    </row>
    <row r="35" spans="1:31" ht="14.45" customHeight="1" x14ac:dyDescent="0.2">
      <c r="A35" s="248"/>
      <c r="B35" s="249"/>
      <c r="C35" s="249"/>
      <c r="D35" s="249"/>
      <c r="E35" s="249"/>
      <c r="F35" s="249"/>
      <c r="G35" s="249"/>
      <c r="H35" s="249"/>
      <c r="I35" s="249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4"/>
      <c r="U35" s="251"/>
      <c r="V35" s="254"/>
      <c r="W35" s="251"/>
      <c r="X35" s="252"/>
      <c r="Y35" s="254"/>
      <c r="Z35" s="251"/>
      <c r="AA35" s="252"/>
      <c r="AB35" s="252"/>
      <c r="AC35" s="253"/>
      <c r="AD35" s="2"/>
      <c r="AE35" s="11"/>
    </row>
    <row r="36" spans="1:31" ht="16.899999999999999" customHeight="1" x14ac:dyDescent="0.2">
      <c r="A36" s="315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13"/>
      <c r="U36" s="251"/>
      <c r="V36" s="254"/>
      <c r="W36" s="321"/>
      <c r="X36" s="322"/>
      <c r="Y36" s="323"/>
      <c r="Z36" s="13"/>
      <c r="AA36" s="321"/>
      <c r="AB36" s="322"/>
      <c r="AC36" s="324"/>
      <c r="AD36" s="2"/>
      <c r="AE36" s="11"/>
    </row>
    <row r="37" spans="1:31" ht="14.45" customHeight="1" x14ac:dyDescent="0.2">
      <c r="A37" s="248"/>
      <c r="B37" s="249"/>
      <c r="C37" s="249"/>
      <c r="D37" s="249"/>
      <c r="E37" s="249"/>
      <c r="F37" s="249"/>
      <c r="G37" s="249"/>
      <c r="H37" s="249"/>
      <c r="I37" s="249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4"/>
      <c r="U37" s="251"/>
      <c r="V37" s="254"/>
      <c r="W37" s="251"/>
      <c r="X37" s="252"/>
      <c r="Y37" s="254"/>
      <c r="Z37" s="251"/>
      <c r="AA37" s="252"/>
      <c r="AB37" s="252"/>
      <c r="AC37" s="253"/>
      <c r="AD37" s="2"/>
      <c r="AE37" s="11"/>
    </row>
    <row r="38" spans="1:31" ht="19.149999999999999" customHeight="1" x14ac:dyDescent="0.2">
      <c r="A38" s="315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1"/>
      <c r="U38" s="251"/>
      <c r="V38" s="254"/>
      <c r="W38" s="321"/>
      <c r="X38" s="322"/>
      <c r="Y38" s="323"/>
      <c r="Z38" s="1"/>
      <c r="AA38" s="321"/>
      <c r="AB38" s="322"/>
      <c r="AC38" s="324"/>
      <c r="AD38" s="1"/>
      <c r="AE38" s="11"/>
    </row>
    <row r="39" spans="1:31" ht="14.45" customHeight="1" x14ac:dyDescent="0.2">
      <c r="A39" s="248"/>
      <c r="B39" s="249"/>
      <c r="C39" s="249"/>
      <c r="D39" s="249"/>
      <c r="E39" s="249"/>
      <c r="F39" s="249"/>
      <c r="G39" s="249"/>
      <c r="H39" s="249"/>
      <c r="I39" s="249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4"/>
      <c r="U39" s="251"/>
      <c r="V39" s="254"/>
      <c r="W39" s="251"/>
      <c r="X39" s="252"/>
      <c r="Y39" s="254"/>
      <c r="Z39" s="251"/>
      <c r="AA39" s="252"/>
      <c r="AB39" s="252"/>
      <c r="AC39" s="253"/>
      <c r="AD39" s="2"/>
      <c r="AE39" s="11"/>
    </row>
    <row r="40" spans="1:31" ht="18.600000000000001" customHeight="1" x14ac:dyDescent="0.2">
      <c r="A40" s="315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4"/>
      <c r="U40" s="6"/>
      <c r="V40" s="7"/>
      <c r="W40" s="6"/>
      <c r="X40" s="8"/>
      <c r="Y40" s="7"/>
      <c r="Z40" s="6"/>
      <c r="AA40" s="8"/>
      <c r="AB40" s="8"/>
      <c r="AC40" s="9"/>
      <c r="AD40" s="19"/>
      <c r="AE40" s="11"/>
    </row>
    <row r="41" spans="1:31" ht="14.45" customHeight="1" x14ac:dyDescent="0.2">
      <c r="A41" s="389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4"/>
      <c r="U41" s="251"/>
      <c r="V41" s="254"/>
      <c r="W41" s="251"/>
      <c r="X41" s="252"/>
      <c r="Y41" s="254"/>
      <c r="Z41" s="251"/>
      <c r="AA41" s="252"/>
      <c r="AB41" s="252"/>
      <c r="AC41" s="253"/>
      <c r="AD41" s="2"/>
      <c r="AE41" s="11"/>
    </row>
    <row r="42" spans="1:31" ht="14.45" customHeight="1" x14ac:dyDescent="0.2">
      <c r="A42" s="315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4"/>
      <c r="U42" s="6"/>
      <c r="V42" s="7"/>
      <c r="W42" s="6"/>
      <c r="X42" s="8"/>
      <c r="Y42" s="7"/>
      <c r="Z42" s="6"/>
      <c r="AA42" s="8"/>
      <c r="AB42" s="8"/>
      <c r="AC42" s="9"/>
      <c r="AD42" s="2"/>
      <c r="AE42" s="11"/>
    </row>
    <row r="43" spans="1:31" ht="11.65" customHeight="1" x14ac:dyDescent="0.2">
      <c r="A43" s="389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4"/>
      <c r="U43" s="251"/>
      <c r="V43" s="254"/>
      <c r="W43" s="251"/>
      <c r="X43" s="252"/>
      <c r="Y43" s="254"/>
      <c r="Z43" s="251"/>
      <c r="AA43" s="252"/>
      <c r="AB43" s="252"/>
      <c r="AC43" s="253"/>
      <c r="AE43" s="11"/>
    </row>
    <row r="44" spans="1:31" ht="8.4499999999999993" customHeight="1" thickBot="1" x14ac:dyDescent="0.25">
      <c r="A44" s="363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5"/>
      <c r="U44" s="365"/>
      <c r="V44" s="366"/>
      <c r="W44" s="365"/>
      <c r="X44" s="367"/>
      <c r="Y44" s="366"/>
      <c r="Z44" s="365"/>
      <c r="AA44" s="367"/>
      <c r="AB44" s="367"/>
      <c r="AC44" s="368"/>
      <c r="AE44" s="11"/>
    </row>
    <row r="45" spans="1:31" ht="12" customHeight="1" thickTop="1" x14ac:dyDescent="0.2">
      <c r="A45" s="1"/>
      <c r="B45" s="303" t="s">
        <v>92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1"/>
    </row>
    <row r="46" spans="1:31" x14ac:dyDescent="0.2">
      <c r="A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E46" s="11"/>
    </row>
    <row r="47" spans="1:31" ht="13.5" thickBo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E47" s="11"/>
    </row>
    <row r="48" spans="1:31" ht="16.5" thickTop="1" x14ac:dyDescent="0.2">
      <c r="A48" s="381" t="s">
        <v>9</v>
      </c>
      <c r="B48" s="382"/>
      <c r="C48" s="382"/>
      <c r="D48" s="382"/>
      <c r="E48" s="383"/>
      <c r="F48" s="384" t="s">
        <v>10</v>
      </c>
      <c r="G48" s="382"/>
      <c r="H48" s="382"/>
      <c r="I48" s="383"/>
      <c r="J48" s="384" t="s">
        <v>11</v>
      </c>
      <c r="K48" s="382"/>
      <c r="L48" s="382"/>
      <c r="M48" s="382"/>
      <c r="N48" s="385"/>
      <c r="S48" s="386" t="s">
        <v>12</v>
      </c>
      <c r="T48" s="387"/>
      <c r="U48" s="387"/>
      <c r="V48" s="387"/>
      <c r="W48" s="387"/>
      <c r="X48" s="388"/>
      <c r="Y48" s="312">
        <f>SUM(Z22:AC44)</f>
        <v>0</v>
      </c>
      <c r="Z48" s="313"/>
      <c r="AA48" s="313"/>
      <c r="AB48" s="314"/>
      <c r="AE48" s="11"/>
    </row>
    <row r="49" spans="1:31" ht="15.75" x14ac:dyDescent="0.2">
      <c r="A49" s="258">
        <v>0</v>
      </c>
      <c r="B49" s="259"/>
      <c r="C49" s="259"/>
      <c r="D49" s="259"/>
      <c r="E49" s="260"/>
      <c r="F49" s="267">
        <f>SUM(Z22:AC43)</f>
        <v>0</v>
      </c>
      <c r="G49" s="268"/>
      <c r="H49" s="268"/>
      <c r="I49" s="269"/>
      <c r="J49" s="276">
        <v>0</v>
      </c>
      <c r="K49" s="277"/>
      <c r="L49" s="277"/>
      <c r="M49" s="277"/>
      <c r="N49" s="278"/>
      <c r="O49" s="20"/>
      <c r="R49" s="20"/>
      <c r="S49" s="369" t="s">
        <v>8</v>
      </c>
      <c r="T49" s="370"/>
      <c r="U49" s="370"/>
      <c r="V49" s="370"/>
      <c r="W49" s="370"/>
      <c r="X49" s="371"/>
      <c r="Y49" s="288">
        <f>Y48</f>
        <v>0</v>
      </c>
      <c r="Z49" s="289"/>
      <c r="AA49" s="289"/>
      <c r="AB49" s="290"/>
      <c r="AC49" s="2"/>
      <c r="AE49" s="11"/>
    </row>
    <row r="50" spans="1:31" ht="15.75" x14ac:dyDescent="0.2">
      <c r="A50" s="261"/>
      <c r="B50" s="262"/>
      <c r="C50" s="262"/>
      <c r="D50" s="262"/>
      <c r="E50" s="263"/>
      <c r="F50" s="270"/>
      <c r="G50" s="271"/>
      <c r="H50" s="271"/>
      <c r="I50" s="272"/>
      <c r="J50" s="279"/>
      <c r="K50" s="280"/>
      <c r="L50" s="280"/>
      <c r="M50" s="280"/>
      <c r="N50" s="281"/>
      <c r="O50" s="20"/>
      <c r="R50" s="20"/>
      <c r="S50" s="372" t="s">
        <v>13</v>
      </c>
      <c r="T50" s="373"/>
      <c r="U50" s="373"/>
      <c r="V50" s="373"/>
      <c r="W50" s="373"/>
      <c r="X50" s="374"/>
      <c r="Y50" s="375">
        <v>0</v>
      </c>
      <c r="Z50" s="376"/>
      <c r="AA50" s="376"/>
      <c r="AB50" s="377"/>
      <c r="AC50" s="2"/>
      <c r="AE50" s="11"/>
    </row>
    <row r="51" spans="1:31" ht="25.15" customHeight="1" thickBot="1" x14ac:dyDescent="0.25">
      <c r="A51" s="264"/>
      <c r="B51" s="265"/>
      <c r="C51" s="265"/>
      <c r="D51" s="265"/>
      <c r="E51" s="266"/>
      <c r="F51" s="273"/>
      <c r="G51" s="274"/>
      <c r="H51" s="274"/>
      <c r="I51" s="275"/>
      <c r="J51" s="282"/>
      <c r="K51" s="283"/>
      <c r="L51" s="283"/>
      <c r="M51" s="283"/>
      <c r="N51" s="284"/>
      <c r="O51" s="20"/>
      <c r="R51" s="20"/>
      <c r="S51" s="378" t="s">
        <v>14</v>
      </c>
      <c r="T51" s="379"/>
      <c r="U51" s="379"/>
      <c r="V51" s="379"/>
      <c r="W51" s="379"/>
      <c r="X51" s="380"/>
      <c r="Y51" s="300">
        <f>Y49</f>
        <v>0</v>
      </c>
      <c r="Z51" s="301"/>
      <c r="AA51" s="301"/>
      <c r="AB51" s="302"/>
      <c r="AC51" s="2"/>
      <c r="AE51" s="11"/>
    </row>
    <row r="52" spans="1:31" ht="14.45" customHeight="1" thickTop="1" x14ac:dyDescent="0.2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11"/>
    </row>
    <row r="53" spans="1:31" x14ac:dyDescent="0.2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</row>
    <row r="54" spans="1:31" ht="22.15" customHeight="1" x14ac:dyDescent="0.2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</row>
    <row r="55" spans="1:31" ht="30" customHeight="1" x14ac:dyDescent="0.2">
      <c r="A55" s="11"/>
      <c r="B55" s="11"/>
      <c r="C55" s="351" t="s">
        <v>61</v>
      </c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11"/>
      <c r="S55" s="11"/>
      <c r="T55" s="11"/>
      <c r="U55" s="11"/>
      <c r="V55" s="141"/>
      <c r="W55" s="141"/>
      <c r="X55" s="141"/>
      <c r="Y55" s="141"/>
      <c r="Z55" s="141"/>
      <c r="AA55" s="11"/>
      <c r="AB55" s="11"/>
      <c r="AC55" s="11"/>
    </row>
    <row r="56" spans="1:31" ht="13.15" customHeight="1" x14ac:dyDescent="0.2">
      <c r="A56" s="11"/>
      <c r="B56" s="14"/>
      <c r="C56" s="400">
        <f>+'RECAPITULATIF ET SUIVI'!D21</f>
        <v>0</v>
      </c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157"/>
      <c r="Q56" s="157"/>
      <c r="R56" s="11"/>
      <c r="S56" s="11"/>
      <c r="T56" s="11"/>
      <c r="U56" s="11"/>
      <c r="V56" s="141"/>
      <c r="W56" s="141"/>
      <c r="X56" s="141"/>
      <c r="Y56" s="141"/>
      <c r="Z56" s="141"/>
      <c r="AA56" s="11"/>
      <c r="AB56" s="11"/>
      <c r="AC56" s="11"/>
    </row>
    <row r="57" spans="1:31" ht="13.15" customHeight="1" x14ac:dyDescent="0.2">
      <c r="A57" s="11"/>
      <c r="B57" s="14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157"/>
      <c r="Q57" s="157"/>
      <c r="R57" s="11"/>
      <c r="S57" s="11"/>
      <c r="T57" s="11"/>
      <c r="U57" s="11"/>
      <c r="V57" s="141"/>
      <c r="W57" s="141"/>
      <c r="X57" s="141"/>
      <c r="Y57" s="141"/>
      <c r="Z57" s="141"/>
      <c r="AA57" s="11"/>
      <c r="AB57" s="11"/>
      <c r="AC57" s="11"/>
    </row>
    <row r="58" spans="1:31" x14ac:dyDescent="0.2">
      <c r="A58" s="11"/>
      <c r="B58" s="14"/>
      <c r="C58" s="353" t="s">
        <v>62</v>
      </c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11"/>
      <c r="S58" s="11"/>
      <c r="T58" s="11"/>
      <c r="U58" s="11"/>
      <c r="V58" s="141"/>
      <c r="W58" s="141"/>
      <c r="X58" s="141"/>
      <c r="Y58" s="141"/>
      <c r="Z58" s="141"/>
      <c r="AA58" s="11"/>
      <c r="AB58" s="11"/>
      <c r="AC58" s="11"/>
    </row>
    <row r="59" spans="1:31" x14ac:dyDescent="0.2"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</row>
    <row r="60" spans="1:31" x14ac:dyDescent="0.2">
      <c r="C60" s="355" t="s">
        <v>63</v>
      </c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</row>
    <row r="61" spans="1:31" x14ac:dyDescent="0.2">
      <c r="C61" s="156" t="s">
        <v>70</v>
      </c>
      <c r="D61" s="156"/>
      <c r="E61" s="156"/>
      <c r="F61" s="362">
        <f>+'RECAPITULATIF ET SUIVI'!E21</f>
        <v>0</v>
      </c>
      <c r="G61" s="362"/>
      <c r="H61" s="362"/>
      <c r="I61" s="362"/>
      <c r="J61" s="362"/>
      <c r="K61" s="362"/>
      <c r="L61" s="156" t="s">
        <v>71</v>
      </c>
      <c r="M61" s="156"/>
      <c r="N61" s="156"/>
      <c r="P61" s="156"/>
      <c r="Q61" s="156"/>
    </row>
    <row r="62" spans="1:31" ht="4.9000000000000004" customHeight="1" x14ac:dyDescent="0.2"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"/>
    </row>
    <row r="63" spans="1:31" ht="9" customHeight="1" x14ac:dyDescent="0.2"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"/>
      <c r="T63" s="357"/>
      <c r="U63" s="357"/>
      <c r="V63" s="357"/>
      <c r="W63" s="357"/>
      <c r="X63" s="357"/>
      <c r="Y63" s="357"/>
      <c r="Z63" s="357"/>
      <c r="AA63" s="357"/>
    </row>
    <row r="64" spans="1:31" ht="14.25" x14ac:dyDescent="0.2"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3"/>
      <c r="T64" s="193"/>
      <c r="U64" s="193"/>
      <c r="V64" s="193"/>
      <c r="W64" s="193"/>
      <c r="X64" s="193"/>
      <c r="Y64" s="193"/>
      <c r="Z64" s="193"/>
      <c r="AA64" s="193"/>
    </row>
    <row r="65" spans="1:31" ht="14.25" x14ac:dyDescent="0.2"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3"/>
      <c r="T65" s="193"/>
      <c r="U65" s="193"/>
      <c r="V65" s="193"/>
      <c r="W65" s="193"/>
      <c r="X65" s="193"/>
      <c r="Y65" s="193"/>
      <c r="Z65" s="193"/>
      <c r="AA65" s="193"/>
    </row>
    <row r="66" spans="1:31" ht="47.45" customHeight="1" x14ac:dyDescent="0.2">
      <c r="P66" s="243" t="str">
        <f>A7</f>
        <v>Email : tremplinocc.cc@gmail.com</v>
      </c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"/>
      <c r="AD66" s="24"/>
      <c r="AE66" s="24"/>
    </row>
    <row r="67" spans="1:31" ht="21.6" customHeight="1" x14ac:dyDescent="0.2">
      <c r="P67" s="407" t="str">
        <f>A9</f>
        <v>N°déclaration d'activité: 76 34101690 34</v>
      </c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</row>
    <row r="68" spans="1:31" ht="22.9" customHeight="1" x14ac:dyDescent="0.2"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</row>
    <row r="69" spans="1:31" ht="30.6" customHeight="1" thickBot="1" x14ac:dyDescent="0.25">
      <c r="C69" s="2"/>
      <c r="D69" s="2"/>
      <c r="E69" s="2"/>
      <c r="F69" s="2"/>
      <c r="G69" s="2"/>
      <c r="H69" s="2"/>
      <c r="I69" s="2"/>
      <c r="J69" s="2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</row>
    <row r="70" spans="1:31" ht="25.5" thickTop="1" thickBot="1" x14ac:dyDescent="0.25">
      <c r="A70" s="358" t="s">
        <v>0</v>
      </c>
      <c r="B70" s="359"/>
      <c r="C70" s="359"/>
      <c r="D70" s="359"/>
      <c r="E70" s="359"/>
      <c r="F70" s="359"/>
      <c r="G70" s="359"/>
      <c r="H70" s="359"/>
      <c r="I70" s="359"/>
      <c r="J70" s="360"/>
      <c r="K70" s="2"/>
    </row>
    <row r="71" spans="1:31" ht="14.25" thickTop="1" thickBo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31" ht="13.5" thickTop="1" x14ac:dyDescent="0.2">
      <c r="A72" s="342" t="s">
        <v>1</v>
      </c>
      <c r="B72" s="343"/>
      <c r="C72" s="343"/>
      <c r="D72" s="343"/>
      <c r="E72" s="343"/>
      <c r="F72" s="343"/>
      <c r="G72" s="343"/>
      <c r="H72" s="343"/>
      <c r="I72" s="344" t="s">
        <v>2</v>
      </c>
      <c r="J72" s="344"/>
      <c r="K72" s="344"/>
      <c r="L72" s="344"/>
      <c r="M72" s="344"/>
      <c r="N72" s="343" t="s">
        <v>3</v>
      </c>
      <c r="O72" s="343"/>
      <c r="P72" s="191" t="s">
        <v>4</v>
      </c>
      <c r="Q72" s="343" t="s">
        <v>5</v>
      </c>
      <c r="R72" s="343"/>
      <c r="S72" s="343"/>
      <c r="T72" s="343"/>
      <c r="U72" s="343"/>
      <c r="V72" s="343"/>
      <c r="W72" s="345"/>
      <c r="X72" s="2"/>
    </row>
    <row r="73" spans="1:31" ht="15" customHeight="1" thickBot="1" x14ac:dyDescent="0.25">
      <c r="A73" s="405"/>
      <c r="B73" s="406"/>
      <c r="C73" s="406"/>
      <c r="D73" s="406"/>
      <c r="E73" s="406"/>
      <c r="F73" s="406"/>
      <c r="G73" s="406"/>
      <c r="H73" s="406"/>
      <c r="I73" s="348">
        <f>+I19</f>
        <v>43556</v>
      </c>
      <c r="J73" s="348"/>
      <c r="K73" s="348"/>
      <c r="L73" s="348"/>
      <c r="M73" s="348"/>
      <c r="N73" s="347">
        <f>+N19</f>
        <v>0</v>
      </c>
      <c r="O73" s="347"/>
      <c r="P73" s="12" t="s">
        <v>16</v>
      </c>
      <c r="Q73" s="349" t="s">
        <v>64</v>
      </c>
      <c r="R73" s="349"/>
      <c r="S73" s="349"/>
      <c r="T73" s="349"/>
      <c r="U73" s="349"/>
      <c r="V73" s="349"/>
      <c r="W73" s="350"/>
      <c r="X73" s="2"/>
    </row>
    <row r="74" spans="1:31" ht="43.15" customHeight="1" thickTop="1" thickBot="1" x14ac:dyDescent="0.25">
      <c r="A74" s="246" t="s">
        <v>65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"/>
    </row>
    <row r="75" spans="1:31" ht="16.899999999999999" customHeight="1" thickTop="1" thickBot="1" x14ac:dyDescent="0.25">
      <c r="A75" s="337" t="s">
        <v>6</v>
      </c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 t="s">
        <v>17</v>
      </c>
      <c r="V75" s="338"/>
      <c r="W75" s="338" t="s">
        <v>7</v>
      </c>
      <c r="X75" s="338"/>
      <c r="Y75" s="338"/>
      <c r="Z75" s="338" t="s">
        <v>8</v>
      </c>
      <c r="AA75" s="338"/>
      <c r="AB75" s="338"/>
      <c r="AC75" s="339"/>
      <c r="AD75" s="2"/>
    </row>
    <row r="76" spans="1:31" ht="17.45" customHeight="1" thickTop="1" x14ac:dyDescent="0.2">
      <c r="A76" s="340">
        <f>A22</f>
        <v>0</v>
      </c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4"/>
      <c r="U76" s="251"/>
      <c r="V76" s="254"/>
      <c r="W76" s="251"/>
      <c r="X76" s="252"/>
      <c r="Y76" s="254"/>
      <c r="Z76" s="251"/>
      <c r="AA76" s="252"/>
      <c r="AB76" s="252"/>
      <c r="AC76" s="253"/>
      <c r="AD76" s="2"/>
      <c r="AE76" s="11"/>
    </row>
    <row r="77" spans="1:31" s="18" customFormat="1" ht="13.9" customHeight="1" x14ac:dyDescent="0.2">
      <c r="A77" s="248"/>
      <c r="B77" s="249"/>
      <c r="C77" s="249"/>
      <c r="D77" s="249"/>
      <c r="E77" s="249"/>
      <c r="F77" s="249"/>
      <c r="G77" s="249"/>
      <c r="H77" s="249"/>
      <c r="I77" s="249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15"/>
      <c r="U77" s="187"/>
      <c r="V77" s="189"/>
      <c r="W77" s="187"/>
      <c r="X77" s="188"/>
      <c r="Y77" s="189"/>
      <c r="Z77" s="187"/>
      <c r="AA77" s="188"/>
      <c r="AB77" s="188"/>
      <c r="AC77" s="190"/>
      <c r="AD77" s="17"/>
      <c r="AE77" s="25"/>
    </row>
    <row r="78" spans="1:31" ht="13.9" customHeight="1" x14ac:dyDescent="0.2">
      <c r="A78" s="334" t="s">
        <v>40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74"/>
      <c r="M78" s="333">
        <f>M24</f>
        <v>0</v>
      </c>
      <c r="N78" s="333"/>
      <c r="O78" s="333"/>
      <c r="P78" s="333"/>
      <c r="Q78" s="333"/>
      <c r="R78" s="333"/>
      <c r="S78" s="333"/>
      <c r="T78" s="4"/>
      <c r="U78" s="251"/>
      <c r="V78" s="254"/>
      <c r="W78" s="251"/>
      <c r="X78" s="252"/>
      <c r="Y78" s="254"/>
      <c r="Z78" s="6"/>
      <c r="AA78" s="252"/>
      <c r="AB78" s="252"/>
      <c r="AC78" s="9"/>
      <c r="AD78" s="2"/>
      <c r="AE78" s="11"/>
    </row>
    <row r="79" spans="1:31" ht="16.149999999999999" customHeight="1" x14ac:dyDescent="0.2">
      <c r="A79" s="248" t="s">
        <v>18</v>
      </c>
      <c r="B79" s="249"/>
      <c r="C79" s="249"/>
      <c r="D79" s="249"/>
      <c r="E79" s="249"/>
      <c r="F79" s="249"/>
      <c r="G79" s="249"/>
      <c r="H79" s="249"/>
      <c r="I79" s="249"/>
      <c r="J79" s="336">
        <f>J25</f>
        <v>0</v>
      </c>
      <c r="K79" s="336"/>
      <c r="L79" s="336"/>
      <c r="M79" s="336"/>
      <c r="N79" s="336"/>
      <c r="O79" s="336"/>
      <c r="P79" s="336"/>
      <c r="Q79" s="336"/>
      <c r="R79" s="336"/>
      <c r="S79" s="336"/>
      <c r="T79" s="4"/>
      <c r="U79" s="251"/>
      <c r="V79" s="254"/>
      <c r="W79" s="251"/>
      <c r="X79" s="252"/>
      <c r="Y79" s="254"/>
      <c r="Z79" s="6"/>
      <c r="AA79" s="252"/>
      <c r="AB79" s="252"/>
      <c r="AC79" s="9"/>
      <c r="AD79" s="2"/>
      <c r="AE79" s="11"/>
    </row>
    <row r="80" spans="1:31" ht="11.45" customHeight="1" x14ac:dyDescent="0.2">
      <c r="A80" s="330">
        <f>A26</f>
        <v>0</v>
      </c>
      <c r="B80" s="331"/>
      <c r="C80" s="331"/>
      <c r="D80" s="331"/>
      <c r="E80" s="331"/>
      <c r="F80" s="331"/>
      <c r="G80" s="331"/>
      <c r="H80" s="331"/>
      <c r="I80" s="332">
        <f>I26</f>
        <v>0</v>
      </c>
      <c r="J80" s="332"/>
      <c r="K80" s="332"/>
      <c r="L80" s="332"/>
      <c r="M80" s="332"/>
      <c r="N80" s="333">
        <f>N26</f>
        <v>0</v>
      </c>
      <c r="O80" s="333"/>
      <c r="P80" s="73"/>
      <c r="Q80" s="73"/>
      <c r="R80" s="73"/>
      <c r="S80" s="73"/>
      <c r="T80" s="4"/>
      <c r="U80" s="251"/>
      <c r="V80" s="254"/>
      <c r="W80" s="255"/>
      <c r="X80" s="256"/>
      <c r="Y80" s="257"/>
      <c r="Z80" s="251"/>
      <c r="AA80" s="252"/>
      <c r="AB80" s="252"/>
      <c r="AC80" s="253"/>
      <c r="AD80" s="2"/>
      <c r="AE80" s="11"/>
    </row>
    <row r="81" spans="1:31" ht="13.9" customHeight="1" x14ac:dyDescent="0.2">
      <c r="A81" s="248"/>
      <c r="B81" s="249"/>
      <c r="C81" s="249"/>
      <c r="D81" s="249"/>
      <c r="E81" s="249"/>
      <c r="F81" s="249"/>
      <c r="G81" s="249"/>
      <c r="H81" s="249"/>
      <c r="I81" s="249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4"/>
      <c r="U81" s="251"/>
      <c r="V81" s="254"/>
      <c r="W81" s="251"/>
      <c r="X81" s="252"/>
      <c r="Y81" s="254"/>
      <c r="Z81" s="251"/>
      <c r="AA81" s="252"/>
      <c r="AB81" s="252"/>
      <c r="AC81" s="253"/>
      <c r="AD81" s="2"/>
      <c r="AE81" s="11"/>
    </row>
    <row r="82" spans="1:31" ht="31.15" customHeight="1" x14ac:dyDescent="0.2">
      <c r="A82" s="315" t="s">
        <v>46</v>
      </c>
      <c r="B82" s="326"/>
      <c r="C82" s="326"/>
      <c r="D82" s="326"/>
      <c r="E82" s="326"/>
      <c r="F82" s="326"/>
      <c r="G82" s="326"/>
      <c r="H82" s="326"/>
      <c r="I82" s="316" t="str">
        <f>I28</f>
        <v>1/04/2019</v>
      </c>
      <c r="J82" s="327"/>
      <c r="K82" s="327"/>
      <c r="L82" s="327"/>
      <c r="M82" s="327"/>
      <c r="N82" s="75" t="s">
        <v>47</v>
      </c>
      <c r="O82" s="328">
        <f>O28</f>
        <v>43560</v>
      </c>
      <c r="P82" s="328"/>
      <c r="Q82" s="73"/>
      <c r="R82" s="73"/>
      <c r="S82" s="73"/>
      <c r="T82" s="4"/>
      <c r="U82" s="318">
        <f>U28</f>
        <v>0</v>
      </c>
      <c r="V82" s="329"/>
      <c r="W82" s="318">
        <f>'RECAPITULATIF ET SUIVI'!L21</f>
        <v>20</v>
      </c>
      <c r="X82" s="319"/>
      <c r="Y82" s="329"/>
      <c r="Z82" s="318">
        <f>+W82*U82</f>
        <v>0</v>
      </c>
      <c r="AA82" s="319"/>
      <c r="AB82" s="319"/>
      <c r="AC82" s="320"/>
      <c r="AD82" s="2"/>
      <c r="AE82" s="11"/>
    </row>
    <row r="83" spans="1:31" ht="14.45" customHeight="1" x14ac:dyDescent="0.2">
      <c r="A83" s="248"/>
      <c r="B83" s="249"/>
      <c r="C83" s="249"/>
      <c r="D83" s="249"/>
      <c r="E83" s="249"/>
      <c r="F83" s="249"/>
      <c r="G83" s="249"/>
      <c r="H83" s="249"/>
      <c r="I83" s="249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4"/>
      <c r="U83" s="251"/>
      <c r="V83" s="254"/>
      <c r="W83" s="251"/>
      <c r="X83" s="252"/>
      <c r="Y83" s="254"/>
      <c r="Z83" s="251"/>
      <c r="AA83" s="252"/>
      <c r="AB83" s="252"/>
      <c r="AC83" s="253"/>
      <c r="AD83" s="2"/>
      <c r="AE83" s="11"/>
    </row>
    <row r="84" spans="1:31" ht="15.6" customHeight="1" x14ac:dyDescent="0.2">
      <c r="A84" s="315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4"/>
      <c r="U84" s="321"/>
      <c r="V84" s="323"/>
      <c r="W84" s="321"/>
      <c r="X84" s="322"/>
      <c r="Y84" s="323"/>
      <c r="Z84" s="6"/>
      <c r="AA84" s="322"/>
      <c r="AB84" s="322"/>
      <c r="AC84" s="9"/>
      <c r="AD84" s="2"/>
      <c r="AE84" s="11"/>
    </row>
    <row r="85" spans="1:31" ht="12.6" customHeight="1" x14ac:dyDescent="0.2">
      <c r="A85" s="248"/>
      <c r="B85" s="249"/>
      <c r="C85" s="249"/>
      <c r="D85" s="249"/>
      <c r="E85" s="249"/>
      <c r="F85" s="249"/>
      <c r="G85" s="249"/>
      <c r="H85" s="249"/>
      <c r="I85" s="249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4"/>
      <c r="U85" s="251"/>
      <c r="V85" s="254"/>
      <c r="W85" s="251"/>
      <c r="X85" s="252"/>
      <c r="Y85" s="254"/>
      <c r="Z85" s="251"/>
      <c r="AA85" s="252"/>
      <c r="AB85" s="252"/>
      <c r="AC85" s="253"/>
      <c r="AD85" s="2"/>
      <c r="AE85" s="11"/>
    </row>
    <row r="86" spans="1:31" ht="14.45" customHeight="1" x14ac:dyDescent="0.2">
      <c r="A86" s="315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4"/>
      <c r="U86" s="251"/>
      <c r="V86" s="254"/>
      <c r="W86" s="321"/>
      <c r="X86" s="322"/>
      <c r="Y86" s="323"/>
      <c r="Z86" s="6"/>
      <c r="AA86" s="322"/>
      <c r="AB86" s="322"/>
      <c r="AC86" s="9"/>
      <c r="AD86" s="2"/>
      <c r="AE86" s="11"/>
    </row>
    <row r="87" spans="1:31" ht="14.45" customHeight="1" x14ac:dyDescent="0.2">
      <c r="A87" s="248"/>
      <c r="B87" s="249"/>
      <c r="C87" s="249"/>
      <c r="D87" s="249"/>
      <c r="E87" s="249"/>
      <c r="F87" s="249"/>
      <c r="G87" s="249"/>
      <c r="H87" s="249"/>
      <c r="I87" s="249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4"/>
      <c r="U87" s="251"/>
      <c r="V87" s="254"/>
      <c r="W87" s="251"/>
      <c r="X87" s="252"/>
      <c r="Y87" s="254"/>
      <c r="Z87" s="251"/>
      <c r="AA87" s="252"/>
      <c r="AB87" s="252"/>
      <c r="AC87" s="253"/>
      <c r="AD87" s="2"/>
      <c r="AE87" s="11"/>
    </row>
    <row r="88" spans="1:31" ht="15" customHeight="1" x14ac:dyDescent="0.2">
      <c r="A88" s="315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4"/>
      <c r="U88" s="251"/>
      <c r="V88" s="254"/>
      <c r="W88" s="321"/>
      <c r="X88" s="322"/>
      <c r="Y88" s="323"/>
      <c r="Z88" s="6"/>
      <c r="AA88" s="321"/>
      <c r="AB88" s="322"/>
      <c r="AC88" s="324"/>
      <c r="AD88" s="2"/>
      <c r="AE88" s="11"/>
    </row>
    <row r="89" spans="1:31" ht="14.45" customHeight="1" x14ac:dyDescent="0.2">
      <c r="A89" s="248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50"/>
      <c r="T89" s="4"/>
      <c r="U89" s="251"/>
      <c r="V89" s="254"/>
      <c r="W89" s="251"/>
      <c r="X89" s="252"/>
      <c r="Y89" s="254"/>
      <c r="Z89" s="318"/>
      <c r="AA89" s="319"/>
      <c r="AB89" s="319"/>
      <c r="AC89" s="320"/>
      <c r="AD89" s="2"/>
      <c r="AE89" s="11"/>
    </row>
    <row r="90" spans="1:31" ht="16.899999999999999" customHeight="1" x14ac:dyDescent="0.2">
      <c r="A90" s="315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7"/>
      <c r="T90" s="4"/>
      <c r="U90" s="251"/>
      <c r="V90" s="254"/>
      <c r="W90" s="255"/>
      <c r="X90" s="256"/>
      <c r="Y90" s="257"/>
      <c r="Z90" s="251"/>
      <c r="AA90" s="252"/>
      <c r="AB90" s="252"/>
      <c r="AC90" s="253"/>
      <c r="AD90" s="2"/>
      <c r="AE90" s="11"/>
    </row>
    <row r="91" spans="1:31" ht="14.45" customHeight="1" x14ac:dyDescent="0.2">
      <c r="A91" s="248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50"/>
      <c r="T91" s="4"/>
      <c r="U91" s="251"/>
      <c r="V91" s="254"/>
      <c r="W91" s="251"/>
      <c r="X91" s="252"/>
      <c r="Y91" s="254"/>
      <c r="Z91" s="318"/>
      <c r="AA91" s="319"/>
      <c r="AB91" s="319"/>
      <c r="AC91" s="320"/>
      <c r="AD91" s="2"/>
      <c r="AE91" s="11"/>
    </row>
    <row r="92" spans="1:31" ht="19.149999999999999" customHeight="1" x14ac:dyDescent="0.2">
      <c r="A92" s="315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7"/>
      <c r="T92" s="4"/>
      <c r="U92" s="251"/>
      <c r="V92" s="254"/>
      <c r="W92" s="255"/>
      <c r="X92" s="256"/>
      <c r="Y92" s="257"/>
      <c r="Z92" s="251"/>
      <c r="AA92" s="252"/>
      <c r="AB92" s="252"/>
      <c r="AC92" s="253"/>
      <c r="AD92" s="1"/>
      <c r="AE92" s="11"/>
    </row>
    <row r="93" spans="1:31" ht="14.45" customHeight="1" x14ac:dyDescent="0.2">
      <c r="A93" s="248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50"/>
      <c r="T93" s="4"/>
      <c r="U93" s="251"/>
      <c r="V93" s="254"/>
      <c r="W93" s="251"/>
      <c r="X93" s="252"/>
      <c r="Y93" s="254"/>
      <c r="Z93" s="318"/>
      <c r="AA93" s="319"/>
      <c r="AB93" s="319"/>
      <c r="AC93" s="320"/>
      <c r="AD93" s="2"/>
      <c r="AE93" s="11"/>
    </row>
    <row r="94" spans="1:31" ht="18.600000000000001" customHeight="1" x14ac:dyDescent="0.2">
      <c r="A94" s="315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7"/>
      <c r="T94" s="4"/>
      <c r="U94" s="251"/>
      <c r="V94" s="254"/>
      <c r="W94" s="255"/>
      <c r="X94" s="256"/>
      <c r="Y94" s="257"/>
      <c r="Z94" s="251"/>
      <c r="AA94" s="252"/>
      <c r="AB94" s="252"/>
      <c r="AC94" s="253"/>
      <c r="AD94" s="19"/>
      <c r="AE94" s="11"/>
    </row>
    <row r="95" spans="1:31" ht="14.45" customHeight="1" x14ac:dyDescent="0.2">
      <c r="A95" s="248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50"/>
      <c r="T95" s="4"/>
      <c r="U95" s="251"/>
      <c r="V95" s="254"/>
      <c r="W95" s="251"/>
      <c r="X95" s="252"/>
      <c r="Y95" s="254"/>
      <c r="Z95" s="318"/>
      <c r="AA95" s="319"/>
      <c r="AB95" s="319"/>
      <c r="AC95" s="320"/>
      <c r="AD95" s="2"/>
      <c r="AE95" s="11"/>
    </row>
    <row r="96" spans="1:31" ht="14.45" customHeight="1" x14ac:dyDescent="0.2">
      <c r="A96" s="315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7"/>
      <c r="T96" s="4"/>
      <c r="U96" s="251"/>
      <c r="V96" s="254"/>
      <c r="W96" s="255"/>
      <c r="X96" s="256"/>
      <c r="Y96" s="257"/>
      <c r="Z96" s="251"/>
      <c r="AA96" s="252"/>
      <c r="AB96" s="252"/>
      <c r="AC96" s="253"/>
      <c r="AD96" s="2"/>
      <c r="AE96" s="11"/>
    </row>
    <row r="97" spans="1:31" ht="11.65" customHeight="1" x14ac:dyDescent="0.2">
      <c r="A97" s="248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50"/>
      <c r="T97" s="4"/>
      <c r="U97" s="251"/>
      <c r="V97" s="254"/>
      <c r="W97" s="251"/>
      <c r="X97" s="252"/>
      <c r="Y97" s="254"/>
      <c r="Z97" s="318"/>
      <c r="AA97" s="319"/>
      <c r="AB97" s="319"/>
      <c r="AC97" s="320"/>
      <c r="AE97" s="11"/>
    </row>
    <row r="98" spans="1:31" ht="8.4499999999999993" customHeight="1" thickBot="1" x14ac:dyDescent="0.25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6"/>
      <c r="T98" s="5"/>
      <c r="U98" s="137"/>
      <c r="V98" s="138"/>
      <c r="W98" s="137"/>
      <c r="X98" s="139"/>
      <c r="Y98" s="138"/>
      <c r="Z98" s="137"/>
      <c r="AA98" s="139"/>
      <c r="AB98" s="139"/>
      <c r="AC98" s="140"/>
      <c r="AE98" s="11"/>
    </row>
    <row r="99" spans="1:31" ht="12" customHeight="1" thickTop="1" x14ac:dyDescent="0.2">
      <c r="A99" s="1"/>
      <c r="B99" s="303" t="s">
        <v>89</v>
      </c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1"/>
    </row>
    <row r="100" spans="1:31" x14ac:dyDescent="0.2">
      <c r="A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E100" s="11"/>
    </row>
    <row r="101" spans="1:31" ht="30.6" customHeight="1" thickBo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E101" s="11"/>
    </row>
    <row r="102" spans="1:31" ht="16.5" thickTop="1" x14ac:dyDescent="0.2">
      <c r="A102" s="304" t="s">
        <v>9</v>
      </c>
      <c r="B102" s="305"/>
      <c r="C102" s="305"/>
      <c r="D102" s="305"/>
      <c r="E102" s="306"/>
      <c r="F102" s="307" t="s">
        <v>10</v>
      </c>
      <c r="G102" s="305"/>
      <c r="H102" s="305"/>
      <c r="I102" s="306"/>
      <c r="J102" s="307" t="s">
        <v>11</v>
      </c>
      <c r="K102" s="305"/>
      <c r="L102" s="305"/>
      <c r="M102" s="305"/>
      <c r="N102" s="308"/>
      <c r="S102" s="309" t="s">
        <v>12</v>
      </c>
      <c r="T102" s="310"/>
      <c r="U102" s="310"/>
      <c r="V102" s="310"/>
      <c r="W102" s="310"/>
      <c r="X102" s="311"/>
      <c r="Y102" s="312">
        <f>SUM(Z76:AC98)</f>
        <v>0</v>
      </c>
      <c r="Z102" s="313"/>
      <c r="AA102" s="313"/>
      <c r="AB102" s="314"/>
      <c r="AE102" s="11"/>
    </row>
    <row r="103" spans="1:31" ht="15.75" x14ac:dyDescent="0.2">
      <c r="A103" s="258">
        <v>0</v>
      </c>
      <c r="B103" s="259"/>
      <c r="C103" s="259"/>
      <c r="D103" s="259"/>
      <c r="E103" s="260"/>
      <c r="F103" s="267">
        <f>SUM(Z76:AC97)</f>
        <v>0</v>
      </c>
      <c r="G103" s="268"/>
      <c r="H103" s="268"/>
      <c r="I103" s="269"/>
      <c r="J103" s="276">
        <v>0</v>
      </c>
      <c r="K103" s="277"/>
      <c r="L103" s="277"/>
      <c r="M103" s="277"/>
      <c r="N103" s="278"/>
      <c r="O103" s="20"/>
      <c r="R103" s="20"/>
      <c r="S103" s="285" t="s">
        <v>8</v>
      </c>
      <c r="T103" s="286"/>
      <c r="U103" s="286"/>
      <c r="V103" s="286"/>
      <c r="W103" s="286"/>
      <c r="X103" s="287"/>
      <c r="Y103" s="288">
        <f>Y102</f>
        <v>0</v>
      </c>
      <c r="Z103" s="289"/>
      <c r="AA103" s="289"/>
      <c r="AB103" s="290"/>
      <c r="AC103" s="2"/>
      <c r="AE103" s="11"/>
    </row>
    <row r="104" spans="1:31" ht="15.75" x14ac:dyDescent="0.2">
      <c r="A104" s="261"/>
      <c r="B104" s="262"/>
      <c r="C104" s="262"/>
      <c r="D104" s="262"/>
      <c r="E104" s="263"/>
      <c r="F104" s="270"/>
      <c r="G104" s="271"/>
      <c r="H104" s="271"/>
      <c r="I104" s="272"/>
      <c r="J104" s="279"/>
      <c r="K104" s="280"/>
      <c r="L104" s="280"/>
      <c r="M104" s="280"/>
      <c r="N104" s="281"/>
      <c r="O104" s="20"/>
      <c r="R104" s="20"/>
      <c r="S104" s="291" t="s">
        <v>13</v>
      </c>
      <c r="T104" s="292"/>
      <c r="U104" s="292"/>
      <c r="V104" s="292"/>
      <c r="W104" s="292"/>
      <c r="X104" s="293"/>
      <c r="Y104" s="294">
        <v>0</v>
      </c>
      <c r="Z104" s="295"/>
      <c r="AA104" s="295"/>
      <c r="AB104" s="296"/>
      <c r="AC104" s="2"/>
      <c r="AE104" s="11"/>
    </row>
    <row r="105" spans="1:31" ht="25.15" customHeight="1" thickBot="1" x14ac:dyDescent="0.25">
      <c r="A105" s="264"/>
      <c r="B105" s="265"/>
      <c r="C105" s="265"/>
      <c r="D105" s="265"/>
      <c r="E105" s="266"/>
      <c r="F105" s="273"/>
      <c r="G105" s="274"/>
      <c r="H105" s="274"/>
      <c r="I105" s="275"/>
      <c r="J105" s="282"/>
      <c r="K105" s="283"/>
      <c r="L105" s="283"/>
      <c r="M105" s="283"/>
      <c r="N105" s="284"/>
      <c r="O105" s="20"/>
      <c r="R105" s="20"/>
      <c r="S105" s="297" t="s">
        <v>14</v>
      </c>
      <c r="T105" s="298"/>
      <c r="U105" s="298"/>
      <c r="V105" s="298"/>
      <c r="W105" s="298"/>
      <c r="X105" s="299"/>
      <c r="Y105" s="300">
        <f>Y103</f>
        <v>0</v>
      </c>
      <c r="Z105" s="301"/>
      <c r="AA105" s="301"/>
      <c r="AB105" s="302"/>
      <c r="AC105" s="2"/>
      <c r="AE105" s="11"/>
    </row>
    <row r="106" spans="1:31" ht="14.45" customHeight="1" thickTop="1" x14ac:dyDescent="0.2">
      <c r="A106" s="244" t="s">
        <v>66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11"/>
    </row>
    <row r="107" spans="1:31" x14ac:dyDescent="0.2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</row>
    <row r="108" spans="1:31" ht="21" customHeight="1" x14ac:dyDescent="0.2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</row>
    <row r="109" spans="1:31" ht="30" customHeight="1" x14ac:dyDescent="0.2">
      <c r="A109" s="11"/>
      <c r="B109" s="11"/>
      <c r="C109" s="351" t="s">
        <v>45</v>
      </c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11"/>
      <c r="S109" s="11"/>
      <c r="T109" s="11"/>
      <c r="U109" s="11"/>
      <c r="V109" s="352"/>
      <c r="W109" s="352"/>
      <c r="X109" s="352"/>
      <c r="Y109" s="352"/>
      <c r="Z109" s="352"/>
      <c r="AA109" s="11"/>
      <c r="AB109" s="11"/>
      <c r="AC109" s="11"/>
    </row>
    <row r="110" spans="1:31" x14ac:dyDescent="0.2">
      <c r="A110" s="11"/>
      <c r="B110" s="14"/>
      <c r="C110" s="400">
        <f>+C56</f>
        <v>0</v>
      </c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155"/>
      <c r="R110" s="11"/>
      <c r="S110" s="11"/>
      <c r="T110" s="11"/>
      <c r="U110" s="11"/>
      <c r="V110" s="352"/>
      <c r="W110" s="352"/>
      <c r="X110" s="352"/>
      <c r="Y110" s="352"/>
      <c r="Z110" s="352"/>
      <c r="AA110" s="11"/>
      <c r="AB110" s="11"/>
      <c r="AC110" s="11"/>
    </row>
    <row r="111" spans="1:31" x14ac:dyDescent="0.2">
      <c r="A111" s="11"/>
      <c r="B111" s="14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155"/>
      <c r="R111" s="11"/>
      <c r="S111" s="11"/>
      <c r="T111" s="11"/>
      <c r="U111" s="11"/>
      <c r="V111" s="352"/>
      <c r="W111" s="352"/>
      <c r="X111" s="352"/>
      <c r="Y111" s="352"/>
      <c r="Z111" s="352"/>
      <c r="AA111" s="11"/>
      <c r="AB111" s="11"/>
      <c r="AC111" s="11"/>
    </row>
    <row r="112" spans="1:31" x14ac:dyDescent="0.2">
      <c r="A112" s="11"/>
      <c r="B112" s="14"/>
      <c r="C112" s="353" t="s">
        <v>72</v>
      </c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11"/>
      <c r="S112" s="11"/>
      <c r="T112" s="11"/>
      <c r="U112" s="11"/>
      <c r="V112" s="352"/>
      <c r="W112" s="352"/>
      <c r="X112" s="352"/>
      <c r="Y112" s="352"/>
      <c r="Z112" s="352"/>
      <c r="AA112" s="11"/>
      <c r="AB112" s="11"/>
      <c r="AC112" s="11"/>
    </row>
    <row r="113" spans="1:31" x14ac:dyDescent="0.2"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</row>
    <row r="114" spans="1:31" x14ac:dyDescent="0.2">
      <c r="C114" s="355" t="s">
        <v>67</v>
      </c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</row>
    <row r="115" spans="1:31" x14ac:dyDescent="0.2">
      <c r="C115" s="156" t="str">
        <f t="shared" ref="C115" si="0">+C61</f>
        <v xml:space="preserve">SIRET: </v>
      </c>
      <c r="D115" s="156"/>
      <c r="E115" s="156"/>
      <c r="F115" s="401">
        <f>+F61</f>
        <v>0</v>
      </c>
      <c r="G115" s="402"/>
      <c r="H115" s="402"/>
      <c r="I115" s="402"/>
      <c r="J115" s="402"/>
      <c r="K115" s="402"/>
      <c r="L115" s="402"/>
      <c r="M115" s="402" t="str">
        <f>+L61</f>
        <v>APE 7010 Z</v>
      </c>
      <c r="N115" s="402"/>
      <c r="O115" s="156"/>
      <c r="P115" s="156"/>
      <c r="Q115" s="156"/>
    </row>
    <row r="116" spans="1:31" x14ac:dyDescent="0.2"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"/>
    </row>
    <row r="117" spans="1:31" ht="27" customHeight="1" x14ac:dyDescent="0.2"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"/>
      <c r="T117" s="357"/>
      <c r="U117" s="357"/>
      <c r="V117" s="357"/>
      <c r="W117" s="357"/>
      <c r="X117" s="357"/>
      <c r="Y117" s="357"/>
      <c r="Z117" s="357"/>
      <c r="AA117" s="357"/>
    </row>
    <row r="118" spans="1:31" ht="50.45" customHeight="1" x14ac:dyDescent="0.2"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243" t="str">
        <f>P66</f>
        <v>Email : tremplinocc.cc@gmail.com</v>
      </c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</row>
    <row r="119" spans="1:31" ht="25.15" customHeight="1" x14ac:dyDescent="0.2"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245" t="str">
        <f>P67</f>
        <v>N°déclaration d'activité: 76 34101690 34</v>
      </c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</row>
    <row r="120" spans="1:31" ht="28.15" customHeight="1" x14ac:dyDescent="0.2"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"/>
      <c r="AD120" s="24"/>
      <c r="AE120" s="24"/>
    </row>
    <row r="121" spans="1:31" ht="13.15" customHeight="1" x14ac:dyDescent="0.2"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</row>
    <row r="122" spans="1:31" ht="13.15" customHeight="1" x14ac:dyDescent="0.2"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</row>
    <row r="123" spans="1:31" ht="13.9" customHeight="1" thickBot="1" x14ac:dyDescent="0.25">
      <c r="C123" s="2"/>
      <c r="D123" s="2"/>
      <c r="E123" s="2"/>
      <c r="F123" s="2"/>
      <c r="G123" s="2"/>
      <c r="H123" s="2"/>
      <c r="I123" s="2"/>
      <c r="J123" s="2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</row>
    <row r="124" spans="1:31" ht="25.5" thickTop="1" thickBot="1" x14ac:dyDescent="0.25">
      <c r="A124" s="358" t="s">
        <v>0</v>
      </c>
      <c r="B124" s="359"/>
      <c r="C124" s="359"/>
      <c r="D124" s="359"/>
      <c r="E124" s="359"/>
      <c r="F124" s="359"/>
      <c r="G124" s="359"/>
      <c r="H124" s="359"/>
      <c r="I124" s="359"/>
      <c r="J124" s="360"/>
      <c r="K124" s="2"/>
    </row>
    <row r="125" spans="1:31" ht="14.25" thickTop="1" thickBo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31" ht="13.5" thickTop="1" x14ac:dyDescent="0.2">
      <c r="A126" s="342" t="s">
        <v>1</v>
      </c>
      <c r="B126" s="343"/>
      <c r="C126" s="343"/>
      <c r="D126" s="343"/>
      <c r="E126" s="343"/>
      <c r="F126" s="343"/>
      <c r="G126" s="343"/>
      <c r="H126" s="343"/>
      <c r="I126" s="344" t="s">
        <v>2</v>
      </c>
      <c r="J126" s="344"/>
      <c r="K126" s="344"/>
      <c r="L126" s="344"/>
      <c r="M126" s="344"/>
      <c r="N126" s="343" t="s">
        <v>3</v>
      </c>
      <c r="O126" s="343"/>
      <c r="P126" s="191" t="s">
        <v>4</v>
      </c>
      <c r="Q126" s="343" t="s">
        <v>5</v>
      </c>
      <c r="R126" s="343"/>
      <c r="S126" s="343"/>
      <c r="T126" s="343"/>
      <c r="U126" s="343"/>
      <c r="V126" s="343"/>
      <c r="W126" s="345"/>
      <c r="X126" s="2"/>
    </row>
    <row r="127" spans="1:31" ht="15" customHeight="1" thickBot="1" x14ac:dyDescent="0.25">
      <c r="A127" s="346">
        <f>+A73</f>
        <v>0</v>
      </c>
      <c r="B127" s="347"/>
      <c r="C127" s="347"/>
      <c r="D127" s="347"/>
      <c r="E127" s="347"/>
      <c r="F127" s="347"/>
      <c r="G127" s="347"/>
      <c r="H127" s="347"/>
      <c r="I127" s="348">
        <f>+I73</f>
        <v>43556</v>
      </c>
      <c r="J127" s="348"/>
      <c r="K127" s="348"/>
      <c r="L127" s="348"/>
      <c r="M127" s="348"/>
      <c r="N127" s="347">
        <f>+N73</f>
        <v>0</v>
      </c>
      <c r="O127" s="347"/>
      <c r="P127" s="12" t="s">
        <v>16</v>
      </c>
      <c r="Q127" s="349" t="s">
        <v>64</v>
      </c>
      <c r="R127" s="349"/>
      <c r="S127" s="349"/>
      <c r="T127" s="349"/>
      <c r="U127" s="349"/>
      <c r="V127" s="349"/>
      <c r="W127" s="350"/>
      <c r="X127" s="2"/>
    </row>
    <row r="128" spans="1:31" ht="43.15" customHeight="1" thickTop="1" thickBot="1" x14ac:dyDescent="0.25">
      <c r="A128" s="246" t="s">
        <v>68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"/>
    </row>
    <row r="129" spans="1:31" ht="16.899999999999999" customHeight="1" thickTop="1" thickBot="1" x14ac:dyDescent="0.25">
      <c r="A129" s="337" t="s">
        <v>6</v>
      </c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 t="s">
        <v>17</v>
      </c>
      <c r="V129" s="338"/>
      <c r="W129" s="338" t="s">
        <v>7</v>
      </c>
      <c r="X129" s="338"/>
      <c r="Y129" s="338"/>
      <c r="Z129" s="338" t="s">
        <v>8</v>
      </c>
      <c r="AA129" s="338"/>
      <c r="AB129" s="338"/>
      <c r="AC129" s="339"/>
      <c r="AD129" s="2"/>
    </row>
    <row r="130" spans="1:31" ht="17.45" customHeight="1" thickTop="1" x14ac:dyDescent="0.2">
      <c r="A130" s="340">
        <f>A76</f>
        <v>0</v>
      </c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4"/>
      <c r="U130" s="251"/>
      <c r="V130" s="254"/>
      <c r="W130" s="251"/>
      <c r="X130" s="252"/>
      <c r="Y130" s="254"/>
      <c r="Z130" s="251"/>
      <c r="AA130" s="252"/>
      <c r="AB130" s="252"/>
      <c r="AC130" s="253"/>
      <c r="AD130" s="2"/>
      <c r="AE130" s="11"/>
    </row>
    <row r="131" spans="1:31" s="18" customFormat="1" ht="13.9" customHeight="1" x14ac:dyDescent="0.2">
      <c r="A131" s="248"/>
      <c r="B131" s="249"/>
      <c r="C131" s="249"/>
      <c r="D131" s="249"/>
      <c r="E131" s="249"/>
      <c r="F131" s="249"/>
      <c r="G131" s="249"/>
      <c r="H131" s="249"/>
      <c r="I131" s="249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15"/>
      <c r="U131" s="187"/>
      <c r="V131" s="189"/>
      <c r="W131" s="187"/>
      <c r="X131" s="188"/>
      <c r="Y131" s="189"/>
      <c r="Z131" s="187"/>
      <c r="AA131" s="188"/>
      <c r="AB131" s="188"/>
      <c r="AC131" s="190"/>
      <c r="AD131" s="17"/>
      <c r="AE131" s="25"/>
    </row>
    <row r="132" spans="1:31" ht="13.9" customHeight="1" x14ac:dyDescent="0.2">
      <c r="A132" s="334" t="s">
        <v>40</v>
      </c>
      <c r="B132" s="335"/>
      <c r="C132" s="335"/>
      <c r="D132" s="335"/>
      <c r="E132" s="335"/>
      <c r="F132" s="335"/>
      <c r="G132" s="335"/>
      <c r="H132" s="335"/>
      <c r="I132" s="335"/>
      <c r="J132" s="335"/>
      <c r="K132" s="335"/>
      <c r="L132" s="74"/>
      <c r="M132" s="333">
        <f>M78</f>
        <v>0</v>
      </c>
      <c r="N132" s="333"/>
      <c r="O132" s="333"/>
      <c r="P132" s="333"/>
      <c r="Q132" s="333"/>
      <c r="R132" s="333"/>
      <c r="S132" s="333"/>
      <c r="T132" s="4"/>
      <c r="U132" s="251"/>
      <c r="V132" s="254"/>
      <c r="W132" s="251"/>
      <c r="X132" s="252"/>
      <c r="Y132" s="254"/>
      <c r="Z132" s="6"/>
      <c r="AA132" s="252"/>
      <c r="AB132" s="252"/>
      <c r="AC132" s="9"/>
      <c r="AD132" s="2"/>
      <c r="AE132" s="11"/>
    </row>
    <row r="133" spans="1:31" ht="16.149999999999999" customHeight="1" x14ac:dyDescent="0.2">
      <c r="A133" s="248" t="s">
        <v>18</v>
      </c>
      <c r="B133" s="249"/>
      <c r="C133" s="249"/>
      <c r="D133" s="249"/>
      <c r="E133" s="249"/>
      <c r="F133" s="249"/>
      <c r="G133" s="249"/>
      <c r="H133" s="249"/>
      <c r="I133" s="249"/>
      <c r="J133" s="336">
        <f>J79</f>
        <v>0</v>
      </c>
      <c r="K133" s="336"/>
      <c r="L133" s="336"/>
      <c r="M133" s="336"/>
      <c r="N133" s="336"/>
      <c r="O133" s="336"/>
      <c r="P133" s="336"/>
      <c r="Q133" s="336"/>
      <c r="R133" s="336"/>
      <c r="S133" s="336"/>
      <c r="T133" s="4"/>
      <c r="U133" s="251"/>
      <c r="V133" s="254"/>
      <c r="W133" s="251"/>
      <c r="X133" s="252"/>
      <c r="Y133" s="254"/>
      <c r="Z133" s="6"/>
      <c r="AA133" s="252"/>
      <c r="AB133" s="252"/>
      <c r="AC133" s="9"/>
      <c r="AD133" s="2"/>
      <c r="AE133" s="11"/>
    </row>
    <row r="134" spans="1:31" ht="22.15" customHeight="1" x14ac:dyDescent="0.2">
      <c r="A134" s="330">
        <f>A80</f>
        <v>0</v>
      </c>
      <c r="B134" s="331"/>
      <c r="C134" s="331"/>
      <c r="D134" s="331"/>
      <c r="E134" s="331"/>
      <c r="F134" s="331"/>
      <c r="G134" s="331"/>
      <c r="H134" s="331"/>
      <c r="I134" s="332">
        <f>I80</f>
        <v>0</v>
      </c>
      <c r="J134" s="332"/>
      <c r="K134" s="332"/>
      <c r="L134" s="332"/>
      <c r="M134" s="332"/>
      <c r="N134" s="333">
        <f>N80</f>
        <v>0</v>
      </c>
      <c r="O134" s="333"/>
      <c r="P134" s="73"/>
      <c r="Q134" s="73"/>
      <c r="R134" s="73"/>
      <c r="S134" s="73"/>
      <c r="T134" s="4"/>
      <c r="U134" s="251"/>
      <c r="V134" s="254"/>
      <c r="W134" s="255"/>
      <c r="X134" s="256"/>
      <c r="Y134" s="257"/>
      <c r="Z134" s="251"/>
      <c r="AA134" s="252"/>
      <c r="AB134" s="252"/>
      <c r="AC134" s="253"/>
      <c r="AD134" s="2"/>
      <c r="AE134" s="11"/>
    </row>
    <row r="135" spans="1:31" ht="13.9" customHeight="1" x14ac:dyDescent="0.2">
      <c r="A135" s="248"/>
      <c r="B135" s="249"/>
      <c r="C135" s="249"/>
      <c r="D135" s="249"/>
      <c r="E135" s="249"/>
      <c r="F135" s="249"/>
      <c r="G135" s="249"/>
      <c r="H135" s="249"/>
      <c r="I135" s="249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4"/>
      <c r="U135" s="251"/>
      <c r="V135" s="254"/>
      <c r="W135" s="251"/>
      <c r="X135" s="252"/>
      <c r="Y135" s="254"/>
      <c r="Z135" s="251"/>
      <c r="AA135" s="252"/>
      <c r="AB135" s="252"/>
      <c r="AC135" s="253"/>
      <c r="AD135" s="2"/>
      <c r="AE135" s="11"/>
    </row>
    <row r="136" spans="1:31" ht="31.15" customHeight="1" x14ac:dyDescent="0.2">
      <c r="A136" s="315" t="s">
        <v>46</v>
      </c>
      <c r="B136" s="326"/>
      <c r="C136" s="326"/>
      <c r="D136" s="326"/>
      <c r="E136" s="326"/>
      <c r="F136" s="326"/>
      <c r="G136" s="326"/>
      <c r="H136" s="326"/>
      <c r="I136" s="316" t="str">
        <f>I82</f>
        <v>1/04/2019</v>
      </c>
      <c r="J136" s="327"/>
      <c r="K136" s="327"/>
      <c r="L136" s="327"/>
      <c r="M136" s="327"/>
      <c r="N136" s="75" t="s">
        <v>47</v>
      </c>
      <c r="O136" s="328">
        <f>O82</f>
        <v>43560</v>
      </c>
      <c r="P136" s="328"/>
      <c r="Q136" s="73"/>
      <c r="R136" s="73"/>
      <c r="S136" s="73"/>
      <c r="T136" s="4"/>
      <c r="U136" s="318">
        <f>U82</f>
        <v>0</v>
      </c>
      <c r="V136" s="329"/>
      <c r="W136" s="318">
        <f>+W82</f>
        <v>20</v>
      </c>
      <c r="X136" s="319"/>
      <c r="Y136" s="329"/>
      <c r="Z136" s="318">
        <f>+W136*U136</f>
        <v>0</v>
      </c>
      <c r="AA136" s="319"/>
      <c r="AB136" s="319"/>
      <c r="AC136" s="320"/>
      <c r="AD136" s="2"/>
      <c r="AE136" s="11"/>
    </row>
    <row r="137" spans="1:31" ht="14.45" customHeight="1" x14ac:dyDescent="0.2">
      <c r="A137" s="248"/>
      <c r="B137" s="249"/>
      <c r="C137" s="249"/>
      <c r="D137" s="249"/>
      <c r="E137" s="249"/>
      <c r="F137" s="249"/>
      <c r="G137" s="249"/>
      <c r="H137" s="249"/>
      <c r="I137" s="249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4"/>
      <c r="U137" s="251"/>
      <c r="V137" s="254"/>
      <c r="W137" s="251"/>
      <c r="X137" s="252"/>
      <c r="Y137" s="254"/>
      <c r="Z137" s="251"/>
      <c r="AA137" s="252"/>
      <c r="AB137" s="252"/>
      <c r="AC137" s="253"/>
      <c r="AD137" s="2"/>
      <c r="AE137" s="11"/>
    </row>
    <row r="138" spans="1:31" ht="15.6" customHeight="1" x14ac:dyDescent="0.2">
      <c r="A138" s="315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4"/>
      <c r="U138" s="321"/>
      <c r="V138" s="323"/>
      <c r="W138" s="321"/>
      <c r="X138" s="322"/>
      <c r="Y138" s="323"/>
      <c r="Z138" s="6"/>
      <c r="AA138" s="322"/>
      <c r="AB138" s="322"/>
      <c r="AC138" s="9"/>
      <c r="AD138" s="2"/>
      <c r="AE138" s="11"/>
    </row>
    <row r="139" spans="1:31" ht="12.6" customHeight="1" x14ac:dyDescent="0.2">
      <c r="A139" s="248"/>
      <c r="B139" s="249"/>
      <c r="C139" s="249"/>
      <c r="D139" s="249"/>
      <c r="E139" s="249"/>
      <c r="F139" s="249"/>
      <c r="G139" s="249"/>
      <c r="H139" s="249"/>
      <c r="I139" s="249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4"/>
      <c r="U139" s="251"/>
      <c r="V139" s="254"/>
      <c r="W139" s="251"/>
      <c r="X139" s="252"/>
      <c r="Y139" s="254"/>
      <c r="Z139" s="251"/>
      <c r="AA139" s="252"/>
      <c r="AB139" s="252"/>
      <c r="AC139" s="253"/>
      <c r="AD139" s="2"/>
      <c r="AE139" s="11"/>
    </row>
    <row r="140" spans="1:31" ht="14.45" customHeight="1" x14ac:dyDescent="0.2">
      <c r="A140" s="315"/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4"/>
      <c r="U140" s="251"/>
      <c r="V140" s="254"/>
      <c r="W140" s="321"/>
      <c r="X140" s="322"/>
      <c r="Y140" s="323"/>
      <c r="Z140" s="6"/>
      <c r="AA140" s="322"/>
      <c r="AB140" s="322"/>
      <c r="AC140" s="9"/>
      <c r="AD140" s="2"/>
      <c r="AE140" s="11"/>
    </row>
    <row r="141" spans="1:31" ht="14.45" customHeight="1" x14ac:dyDescent="0.2">
      <c r="A141" s="248"/>
      <c r="B141" s="249"/>
      <c r="C141" s="249"/>
      <c r="D141" s="249"/>
      <c r="E141" s="249"/>
      <c r="F141" s="249"/>
      <c r="G141" s="249"/>
      <c r="H141" s="249"/>
      <c r="I141" s="249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4"/>
      <c r="U141" s="251"/>
      <c r="V141" s="254"/>
      <c r="W141" s="251"/>
      <c r="X141" s="252"/>
      <c r="Y141" s="254"/>
      <c r="Z141" s="251"/>
      <c r="AA141" s="252"/>
      <c r="AB141" s="252"/>
      <c r="AC141" s="253"/>
      <c r="AD141" s="2"/>
      <c r="AE141" s="11"/>
    </row>
    <row r="142" spans="1:31" ht="15" customHeight="1" x14ac:dyDescent="0.2">
      <c r="A142" s="315"/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4"/>
      <c r="U142" s="251"/>
      <c r="V142" s="254"/>
      <c r="W142" s="321"/>
      <c r="X142" s="322"/>
      <c r="Y142" s="323"/>
      <c r="Z142" s="6"/>
      <c r="AA142" s="321"/>
      <c r="AB142" s="322"/>
      <c r="AC142" s="324"/>
      <c r="AD142" s="2"/>
      <c r="AE142" s="11"/>
    </row>
    <row r="143" spans="1:31" ht="14.45" customHeight="1" x14ac:dyDescent="0.2">
      <c r="A143" s="248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50"/>
      <c r="T143" s="4"/>
      <c r="U143" s="251"/>
      <c r="V143" s="254"/>
      <c r="W143" s="251"/>
      <c r="X143" s="252"/>
      <c r="Y143" s="254"/>
      <c r="Z143" s="318"/>
      <c r="AA143" s="319"/>
      <c r="AB143" s="319"/>
      <c r="AC143" s="320"/>
      <c r="AD143" s="2"/>
      <c r="AE143" s="11"/>
    </row>
    <row r="144" spans="1:31" ht="16.899999999999999" customHeight="1" x14ac:dyDescent="0.2">
      <c r="A144" s="315"/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7"/>
      <c r="T144" s="4"/>
      <c r="U144" s="251"/>
      <c r="V144" s="254"/>
      <c r="W144" s="255"/>
      <c r="X144" s="256"/>
      <c r="Y144" s="257"/>
      <c r="Z144" s="251"/>
      <c r="AA144" s="252"/>
      <c r="AB144" s="252"/>
      <c r="AC144" s="253"/>
      <c r="AD144" s="2"/>
      <c r="AE144" s="11"/>
    </row>
    <row r="145" spans="1:31" ht="14.45" customHeight="1" x14ac:dyDescent="0.2">
      <c r="A145" s="248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50"/>
      <c r="T145" s="4"/>
      <c r="U145" s="251"/>
      <c r="V145" s="254"/>
      <c r="W145" s="251"/>
      <c r="X145" s="252"/>
      <c r="Y145" s="254"/>
      <c r="Z145" s="318"/>
      <c r="AA145" s="319"/>
      <c r="AB145" s="319"/>
      <c r="AC145" s="320"/>
      <c r="AD145" s="2"/>
      <c r="AE145" s="11"/>
    </row>
    <row r="146" spans="1:31" ht="19.149999999999999" customHeight="1" x14ac:dyDescent="0.2">
      <c r="A146" s="315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7"/>
      <c r="T146" s="4"/>
      <c r="U146" s="251"/>
      <c r="V146" s="254"/>
      <c r="W146" s="255"/>
      <c r="X146" s="256"/>
      <c r="Y146" s="257"/>
      <c r="Z146" s="251"/>
      <c r="AA146" s="252"/>
      <c r="AB146" s="252"/>
      <c r="AC146" s="253"/>
      <c r="AD146" s="1"/>
      <c r="AE146" s="11"/>
    </row>
    <row r="147" spans="1:31" ht="14.45" customHeight="1" x14ac:dyDescent="0.2">
      <c r="A147" s="248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50"/>
      <c r="T147" s="4"/>
      <c r="U147" s="251"/>
      <c r="V147" s="254"/>
      <c r="W147" s="251"/>
      <c r="X147" s="252"/>
      <c r="Y147" s="254"/>
      <c r="Z147" s="318"/>
      <c r="AA147" s="319"/>
      <c r="AB147" s="319"/>
      <c r="AC147" s="320"/>
      <c r="AD147" s="2"/>
      <c r="AE147" s="11"/>
    </row>
    <row r="148" spans="1:31" ht="18.600000000000001" customHeight="1" x14ac:dyDescent="0.2">
      <c r="A148" s="315"/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7"/>
      <c r="T148" s="4"/>
      <c r="U148" s="251"/>
      <c r="V148" s="254"/>
      <c r="W148" s="255"/>
      <c r="X148" s="256"/>
      <c r="Y148" s="257"/>
      <c r="Z148" s="251"/>
      <c r="AA148" s="252"/>
      <c r="AB148" s="252"/>
      <c r="AC148" s="253"/>
      <c r="AD148" s="19"/>
      <c r="AE148" s="11"/>
    </row>
    <row r="149" spans="1:31" ht="14.45" customHeight="1" x14ac:dyDescent="0.2">
      <c r="A149" s="248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50"/>
      <c r="T149" s="4"/>
      <c r="U149" s="251"/>
      <c r="V149" s="254"/>
      <c r="W149" s="251"/>
      <c r="X149" s="252"/>
      <c r="Y149" s="254"/>
      <c r="Z149" s="318"/>
      <c r="AA149" s="319"/>
      <c r="AB149" s="319"/>
      <c r="AC149" s="320"/>
      <c r="AD149" s="2"/>
      <c r="AE149" s="11"/>
    </row>
    <row r="150" spans="1:31" ht="14.45" customHeight="1" x14ac:dyDescent="0.2">
      <c r="A150" s="315"/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7"/>
      <c r="T150" s="4"/>
      <c r="U150" s="251"/>
      <c r="V150" s="254"/>
      <c r="W150" s="255"/>
      <c r="X150" s="256"/>
      <c r="Y150" s="257"/>
      <c r="Z150" s="251"/>
      <c r="AA150" s="252"/>
      <c r="AB150" s="252"/>
      <c r="AC150" s="253"/>
      <c r="AD150" s="2"/>
      <c r="AE150" s="11"/>
    </row>
    <row r="151" spans="1:31" ht="11.65" customHeight="1" x14ac:dyDescent="0.2">
      <c r="A151" s="248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50"/>
      <c r="T151" s="4"/>
      <c r="U151" s="251"/>
      <c r="V151" s="254"/>
      <c r="W151" s="251"/>
      <c r="X151" s="252"/>
      <c r="Y151" s="254"/>
      <c r="Z151" s="318"/>
      <c r="AA151" s="319"/>
      <c r="AB151" s="319"/>
      <c r="AC151" s="320"/>
      <c r="AE151" s="11"/>
    </row>
    <row r="152" spans="1:31" ht="8.4499999999999993" customHeight="1" thickBot="1" x14ac:dyDescent="0.25">
      <c r="A152" s="134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6"/>
      <c r="T152" s="5"/>
      <c r="U152" s="137"/>
      <c r="V152" s="138"/>
      <c r="W152" s="137"/>
      <c r="X152" s="139"/>
      <c r="Y152" s="138"/>
      <c r="Z152" s="137"/>
      <c r="AA152" s="139"/>
      <c r="AB152" s="139"/>
      <c r="AC152" s="140"/>
      <c r="AE152" s="11"/>
    </row>
    <row r="153" spans="1:31" ht="12" customHeight="1" thickTop="1" x14ac:dyDescent="0.2">
      <c r="A153" s="1"/>
      <c r="B153" s="303" t="s">
        <v>89</v>
      </c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1"/>
    </row>
    <row r="154" spans="1:31" x14ac:dyDescent="0.2">
      <c r="A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1"/>
    </row>
    <row r="155" spans="1:31" ht="31.15" customHeight="1" thickBo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1"/>
    </row>
    <row r="156" spans="1:31" ht="16.5" thickTop="1" x14ac:dyDescent="0.2">
      <c r="A156" s="304" t="s">
        <v>9</v>
      </c>
      <c r="B156" s="305"/>
      <c r="C156" s="305"/>
      <c r="D156" s="305"/>
      <c r="E156" s="306"/>
      <c r="F156" s="307" t="s">
        <v>10</v>
      </c>
      <c r="G156" s="305"/>
      <c r="H156" s="305"/>
      <c r="I156" s="306"/>
      <c r="J156" s="307" t="s">
        <v>11</v>
      </c>
      <c r="K156" s="305"/>
      <c r="L156" s="305"/>
      <c r="M156" s="305"/>
      <c r="N156" s="308"/>
      <c r="S156" s="309" t="s">
        <v>12</v>
      </c>
      <c r="T156" s="310"/>
      <c r="U156" s="310"/>
      <c r="V156" s="310"/>
      <c r="W156" s="310"/>
      <c r="X156" s="311"/>
      <c r="Y156" s="312">
        <f>SUM(Z130:AC152)</f>
        <v>0</v>
      </c>
      <c r="Z156" s="313"/>
      <c r="AA156" s="313"/>
      <c r="AB156" s="314"/>
      <c r="AE156" s="11"/>
    </row>
    <row r="157" spans="1:31" ht="15.75" x14ac:dyDescent="0.2">
      <c r="A157" s="258">
        <v>0</v>
      </c>
      <c r="B157" s="259"/>
      <c r="C157" s="259"/>
      <c r="D157" s="259"/>
      <c r="E157" s="260"/>
      <c r="F157" s="267">
        <f>SUM(Z130:AC151)</f>
        <v>0</v>
      </c>
      <c r="G157" s="268"/>
      <c r="H157" s="268"/>
      <c r="I157" s="269"/>
      <c r="J157" s="276">
        <v>0</v>
      </c>
      <c r="K157" s="277"/>
      <c r="L157" s="277"/>
      <c r="M157" s="277"/>
      <c r="N157" s="278"/>
      <c r="O157" s="20"/>
      <c r="R157" s="20"/>
      <c r="S157" s="285" t="s">
        <v>8</v>
      </c>
      <c r="T157" s="286"/>
      <c r="U157" s="286"/>
      <c r="V157" s="286"/>
      <c r="W157" s="286"/>
      <c r="X157" s="287"/>
      <c r="Y157" s="288">
        <f>Y156</f>
        <v>0</v>
      </c>
      <c r="Z157" s="289"/>
      <c r="AA157" s="289"/>
      <c r="AB157" s="290"/>
      <c r="AC157" s="2"/>
      <c r="AE157" s="11"/>
    </row>
    <row r="158" spans="1:31" ht="15.75" x14ac:dyDescent="0.2">
      <c r="A158" s="261"/>
      <c r="B158" s="262"/>
      <c r="C158" s="262"/>
      <c r="D158" s="262"/>
      <c r="E158" s="263"/>
      <c r="F158" s="270"/>
      <c r="G158" s="271"/>
      <c r="H158" s="271"/>
      <c r="I158" s="272"/>
      <c r="J158" s="279"/>
      <c r="K158" s="280"/>
      <c r="L158" s="280"/>
      <c r="M158" s="280"/>
      <c r="N158" s="281"/>
      <c r="O158" s="20"/>
      <c r="R158" s="20"/>
      <c r="S158" s="291" t="s">
        <v>13</v>
      </c>
      <c r="T158" s="292"/>
      <c r="U158" s="292"/>
      <c r="V158" s="292"/>
      <c r="W158" s="292"/>
      <c r="X158" s="293"/>
      <c r="Y158" s="294">
        <v>0</v>
      </c>
      <c r="Z158" s="295"/>
      <c r="AA158" s="295"/>
      <c r="AB158" s="296"/>
      <c r="AC158" s="2"/>
      <c r="AE158" s="11"/>
    </row>
    <row r="159" spans="1:31" ht="25.15" customHeight="1" thickBot="1" x14ac:dyDescent="0.25">
      <c r="A159" s="264"/>
      <c r="B159" s="265"/>
      <c r="C159" s="265"/>
      <c r="D159" s="265"/>
      <c r="E159" s="266"/>
      <c r="F159" s="273"/>
      <c r="G159" s="274"/>
      <c r="H159" s="274"/>
      <c r="I159" s="275"/>
      <c r="J159" s="282"/>
      <c r="K159" s="283"/>
      <c r="L159" s="283"/>
      <c r="M159" s="283"/>
      <c r="N159" s="284"/>
      <c r="O159" s="20"/>
      <c r="R159" s="20"/>
      <c r="S159" s="297" t="s">
        <v>14</v>
      </c>
      <c r="T159" s="298"/>
      <c r="U159" s="298"/>
      <c r="V159" s="298"/>
      <c r="W159" s="298"/>
      <c r="X159" s="299"/>
      <c r="Y159" s="300">
        <f>Y157</f>
        <v>0</v>
      </c>
      <c r="Z159" s="301"/>
      <c r="AA159" s="301"/>
      <c r="AB159" s="302"/>
      <c r="AC159" s="2"/>
      <c r="AE159" s="11"/>
    </row>
    <row r="160" spans="1:31" ht="14.45" customHeight="1" thickTop="1" x14ac:dyDescent="0.2">
      <c r="A160" s="244" t="s">
        <v>66</v>
      </c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11"/>
    </row>
    <row r="161" spans="1:30" x14ac:dyDescent="0.2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</row>
  </sheetData>
  <mergeCells count="414">
    <mergeCell ref="A9:O9"/>
    <mergeCell ref="A16:J16"/>
    <mergeCell ref="A18:H18"/>
    <mergeCell ref="I18:M18"/>
    <mergeCell ref="N18:O18"/>
    <mergeCell ref="Q18:W18"/>
    <mergeCell ref="T9:AA9"/>
    <mergeCell ref="P12:AA15"/>
    <mergeCell ref="Z21:AC21"/>
    <mergeCell ref="A22:S22"/>
    <mergeCell ref="U22:V22"/>
    <mergeCell ref="W22:Y22"/>
    <mergeCell ref="Z22:AC22"/>
    <mergeCell ref="A23:I23"/>
    <mergeCell ref="J23:S23"/>
    <mergeCell ref="A19:H19"/>
    <mergeCell ref="I19:M19"/>
    <mergeCell ref="N19:O19"/>
    <mergeCell ref="Q19:W19"/>
    <mergeCell ref="A21:T21"/>
    <mergeCell ref="U21:V21"/>
    <mergeCell ref="W21:Y21"/>
    <mergeCell ref="U24:V24"/>
    <mergeCell ref="W24:Y24"/>
    <mergeCell ref="AA24:AB24"/>
    <mergeCell ref="A25:I25"/>
    <mergeCell ref="J25:S25"/>
    <mergeCell ref="U25:V25"/>
    <mergeCell ref="W25:Y25"/>
    <mergeCell ref="A24:K24"/>
    <mergeCell ref="M24:S24"/>
    <mergeCell ref="AA25:AB25"/>
    <mergeCell ref="U26:V26"/>
    <mergeCell ref="W26:Y26"/>
    <mergeCell ref="Z26:AC26"/>
    <mergeCell ref="A27:I27"/>
    <mergeCell ref="J27:S27"/>
    <mergeCell ref="U27:V27"/>
    <mergeCell ref="W27:Y27"/>
    <mergeCell ref="Z27:AC27"/>
    <mergeCell ref="A26:H26"/>
    <mergeCell ref="I26:M26"/>
    <mergeCell ref="N26:O26"/>
    <mergeCell ref="U28:V28"/>
    <mergeCell ref="W28:Y28"/>
    <mergeCell ref="A29:I29"/>
    <mergeCell ref="J29:S29"/>
    <mergeCell ref="U29:V29"/>
    <mergeCell ref="W29:Y29"/>
    <mergeCell ref="Z29:AC29"/>
    <mergeCell ref="A28:H28"/>
    <mergeCell ref="I28:M28"/>
    <mergeCell ref="O28:P28"/>
    <mergeCell ref="Z28:AC28"/>
    <mergeCell ref="A30:S30"/>
    <mergeCell ref="U30:V30"/>
    <mergeCell ref="W30:Y30"/>
    <mergeCell ref="AA30:AB30"/>
    <mergeCell ref="A31:I31"/>
    <mergeCell ref="J31:S31"/>
    <mergeCell ref="U31:V31"/>
    <mergeCell ref="W31:Y31"/>
    <mergeCell ref="Z31:AC31"/>
    <mergeCell ref="A32:S32"/>
    <mergeCell ref="U32:V32"/>
    <mergeCell ref="W32:Y32"/>
    <mergeCell ref="AA32:AB32"/>
    <mergeCell ref="A33:I33"/>
    <mergeCell ref="J33:S33"/>
    <mergeCell ref="U33:V33"/>
    <mergeCell ref="W33:Y33"/>
    <mergeCell ref="Z33:AC33"/>
    <mergeCell ref="A34:S34"/>
    <mergeCell ref="U34:V34"/>
    <mergeCell ref="W34:Y34"/>
    <mergeCell ref="AA34:AC34"/>
    <mergeCell ref="A35:I35"/>
    <mergeCell ref="J35:S35"/>
    <mergeCell ref="U35:V35"/>
    <mergeCell ref="W35:Y35"/>
    <mergeCell ref="Z35:AC35"/>
    <mergeCell ref="A36:S36"/>
    <mergeCell ref="U36:V36"/>
    <mergeCell ref="W36:Y36"/>
    <mergeCell ref="AA36:AC36"/>
    <mergeCell ref="A37:I37"/>
    <mergeCell ref="J37:S37"/>
    <mergeCell ref="U37:V37"/>
    <mergeCell ref="W37:Y37"/>
    <mergeCell ref="Z37:AC37"/>
    <mergeCell ref="A40:S40"/>
    <mergeCell ref="A41:I41"/>
    <mergeCell ref="J41:S41"/>
    <mergeCell ref="U41:V41"/>
    <mergeCell ref="W41:Y41"/>
    <mergeCell ref="Z41:AC41"/>
    <mergeCell ref="A38:S38"/>
    <mergeCell ref="U38:V38"/>
    <mergeCell ref="W38:Y38"/>
    <mergeCell ref="AA38:AC38"/>
    <mergeCell ref="A39:I39"/>
    <mergeCell ref="J39:S39"/>
    <mergeCell ref="U39:V39"/>
    <mergeCell ref="W39:Y39"/>
    <mergeCell ref="Z39:AC39"/>
    <mergeCell ref="A44:I44"/>
    <mergeCell ref="J44:S44"/>
    <mergeCell ref="U44:V44"/>
    <mergeCell ref="W44:Y44"/>
    <mergeCell ref="Z44:AC44"/>
    <mergeCell ref="B45:P45"/>
    <mergeCell ref="A42:S42"/>
    <mergeCell ref="A43:I43"/>
    <mergeCell ref="J43:S43"/>
    <mergeCell ref="U43:V43"/>
    <mergeCell ref="W43:Y43"/>
    <mergeCell ref="Z43:AC43"/>
    <mergeCell ref="A48:E48"/>
    <mergeCell ref="F48:I48"/>
    <mergeCell ref="J48:N48"/>
    <mergeCell ref="S48:X48"/>
    <mergeCell ref="Y48:AB48"/>
    <mergeCell ref="A49:E51"/>
    <mergeCell ref="F49:I51"/>
    <mergeCell ref="J49:N51"/>
    <mergeCell ref="S49:X49"/>
    <mergeCell ref="Y49:AB49"/>
    <mergeCell ref="P66:AB66"/>
    <mergeCell ref="P67:AB68"/>
    <mergeCell ref="C55:Q55"/>
    <mergeCell ref="C58:Q58"/>
    <mergeCell ref="C59:Q59"/>
    <mergeCell ref="C60:Q60"/>
    <mergeCell ref="S50:X50"/>
    <mergeCell ref="Y50:AB50"/>
    <mergeCell ref="S51:X51"/>
    <mergeCell ref="Y51:AB51"/>
    <mergeCell ref="A52:AD53"/>
    <mergeCell ref="A54:AE54"/>
    <mergeCell ref="C56:O57"/>
    <mergeCell ref="F61:K61"/>
    <mergeCell ref="A76:S76"/>
    <mergeCell ref="U76:V76"/>
    <mergeCell ref="W76:Y76"/>
    <mergeCell ref="Z76:AC76"/>
    <mergeCell ref="A77:I77"/>
    <mergeCell ref="J77:S77"/>
    <mergeCell ref="A73:H73"/>
    <mergeCell ref="I73:M73"/>
    <mergeCell ref="N73:O73"/>
    <mergeCell ref="Q73:W73"/>
    <mergeCell ref="A74:AB74"/>
    <mergeCell ref="A75:T75"/>
    <mergeCell ref="U75:V75"/>
    <mergeCell ref="W75:Y75"/>
    <mergeCell ref="Z75:AC75"/>
    <mergeCell ref="A70:J70"/>
    <mergeCell ref="A72:H72"/>
    <mergeCell ref="I72:M72"/>
    <mergeCell ref="N72:O72"/>
    <mergeCell ref="Q72:W72"/>
    <mergeCell ref="C62:Q62"/>
    <mergeCell ref="C63:Q63"/>
    <mergeCell ref="T63:AA63"/>
    <mergeCell ref="A80:H80"/>
    <mergeCell ref="I80:M80"/>
    <mergeCell ref="N80:O80"/>
    <mergeCell ref="U80:V80"/>
    <mergeCell ref="W80:Y80"/>
    <mergeCell ref="Z80:AC80"/>
    <mergeCell ref="A78:K78"/>
    <mergeCell ref="M78:S78"/>
    <mergeCell ref="U78:V78"/>
    <mergeCell ref="W78:Y78"/>
    <mergeCell ref="AA78:AB78"/>
    <mergeCell ref="A79:I79"/>
    <mergeCell ref="J79:S79"/>
    <mergeCell ref="U79:V79"/>
    <mergeCell ref="W79:Y79"/>
    <mergeCell ref="AA79:AB79"/>
    <mergeCell ref="Z82:AC82"/>
    <mergeCell ref="A83:I83"/>
    <mergeCell ref="J83:S83"/>
    <mergeCell ref="U83:V83"/>
    <mergeCell ref="W83:Y83"/>
    <mergeCell ref="Z83:AC83"/>
    <mergeCell ref="A81:I81"/>
    <mergeCell ref="J81:S81"/>
    <mergeCell ref="U81:V81"/>
    <mergeCell ref="W81:Y81"/>
    <mergeCell ref="Z81:AC81"/>
    <mergeCell ref="A82:H82"/>
    <mergeCell ref="I82:M82"/>
    <mergeCell ref="O82:P82"/>
    <mergeCell ref="U82:V82"/>
    <mergeCell ref="W82:Y82"/>
    <mergeCell ref="A84:S84"/>
    <mergeCell ref="U84:V84"/>
    <mergeCell ref="W84:Y84"/>
    <mergeCell ref="AA84:AB84"/>
    <mergeCell ref="A85:I85"/>
    <mergeCell ref="J85:S85"/>
    <mergeCell ref="U85:V85"/>
    <mergeCell ref="W85:Y85"/>
    <mergeCell ref="Z85:AC85"/>
    <mergeCell ref="A86:S86"/>
    <mergeCell ref="U86:V86"/>
    <mergeCell ref="W86:Y86"/>
    <mergeCell ref="AA86:AB86"/>
    <mergeCell ref="A87:I87"/>
    <mergeCell ref="J87:S87"/>
    <mergeCell ref="U87:V87"/>
    <mergeCell ref="W87:Y87"/>
    <mergeCell ref="Z87:AC87"/>
    <mergeCell ref="A90:S90"/>
    <mergeCell ref="U90:V90"/>
    <mergeCell ref="W90:Y90"/>
    <mergeCell ref="Z90:AC90"/>
    <mergeCell ref="A91:S91"/>
    <mergeCell ref="U91:V91"/>
    <mergeCell ref="W91:Y91"/>
    <mergeCell ref="Z91:AC91"/>
    <mergeCell ref="A88:S88"/>
    <mergeCell ref="U88:V88"/>
    <mergeCell ref="W88:Y88"/>
    <mergeCell ref="AA88:AC88"/>
    <mergeCell ref="A89:S89"/>
    <mergeCell ref="U89:V89"/>
    <mergeCell ref="W89:Y89"/>
    <mergeCell ref="Z89:AC89"/>
    <mergeCell ref="A94:S94"/>
    <mergeCell ref="U94:V94"/>
    <mergeCell ref="W94:Y94"/>
    <mergeCell ref="Z94:AC94"/>
    <mergeCell ref="A95:S95"/>
    <mergeCell ref="U95:V95"/>
    <mergeCell ref="W95:Y95"/>
    <mergeCell ref="Z95:AC95"/>
    <mergeCell ref="A92:S92"/>
    <mergeCell ref="U92:V92"/>
    <mergeCell ref="W92:Y92"/>
    <mergeCell ref="Z92:AC92"/>
    <mergeCell ref="A93:S93"/>
    <mergeCell ref="U93:V93"/>
    <mergeCell ref="W93:Y93"/>
    <mergeCell ref="Z93:AC93"/>
    <mergeCell ref="B99:P99"/>
    <mergeCell ref="A102:E102"/>
    <mergeCell ref="F102:I102"/>
    <mergeCell ref="J102:N102"/>
    <mergeCell ref="S102:X102"/>
    <mergeCell ref="Y102:AB102"/>
    <mergeCell ref="A96:S96"/>
    <mergeCell ref="U96:V96"/>
    <mergeCell ref="W96:Y96"/>
    <mergeCell ref="Z96:AC96"/>
    <mergeCell ref="A97:S97"/>
    <mergeCell ref="U97:V97"/>
    <mergeCell ref="W97:Y97"/>
    <mergeCell ref="Z97:AC97"/>
    <mergeCell ref="A106:AD107"/>
    <mergeCell ref="A108:AE108"/>
    <mergeCell ref="C109:Q109"/>
    <mergeCell ref="V109:Z112"/>
    <mergeCell ref="C112:Q112"/>
    <mergeCell ref="A103:E105"/>
    <mergeCell ref="F103:I105"/>
    <mergeCell ref="J103:N105"/>
    <mergeCell ref="S103:X103"/>
    <mergeCell ref="Y103:AB103"/>
    <mergeCell ref="S104:X104"/>
    <mergeCell ref="Y104:AB104"/>
    <mergeCell ref="S105:X105"/>
    <mergeCell ref="Y105:AB105"/>
    <mergeCell ref="C110:P111"/>
    <mergeCell ref="A124:J124"/>
    <mergeCell ref="A126:H126"/>
    <mergeCell ref="I126:M126"/>
    <mergeCell ref="N126:O126"/>
    <mergeCell ref="Q126:W126"/>
    <mergeCell ref="C113:Q113"/>
    <mergeCell ref="C114:Q114"/>
    <mergeCell ref="C116:Q116"/>
    <mergeCell ref="C117:Q117"/>
    <mergeCell ref="T117:AA117"/>
    <mergeCell ref="P118:AB118"/>
    <mergeCell ref="P119:AB120"/>
    <mergeCell ref="F115:L115"/>
    <mergeCell ref="M115:N115"/>
    <mergeCell ref="A130:S130"/>
    <mergeCell ref="U130:V130"/>
    <mergeCell ref="W130:Y130"/>
    <mergeCell ref="Z130:AC130"/>
    <mergeCell ref="A131:I131"/>
    <mergeCell ref="J131:S131"/>
    <mergeCell ref="A127:H127"/>
    <mergeCell ref="I127:M127"/>
    <mergeCell ref="N127:O127"/>
    <mergeCell ref="Q127:W127"/>
    <mergeCell ref="A128:AB128"/>
    <mergeCell ref="A129:T129"/>
    <mergeCell ref="U129:V129"/>
    <mergeCell ref="W129:Y129"/>
    <mergeCell ref="Z129:AC129"/>
    <mergeCell ref="A134:H134"/>
    <mergeCell ref="I134:M134"/>
    <mergeCell ref="N134:O134"/>
    <mergeCell ref="U134:V134"/>
    <mergeCell ref="W134:Y134"/>
    <mergeCell ref="Z134:AC134"/>
    <mergeCell ref="A132:K132"/>
    <mergeCell ref="M132:S132"/>
    <mergeCell ref="U132:V132"/>
    <mergeCell ref="W132:Y132"/>
    <mergeCell ref="AA132:AB132"/>
    <mergeCell ref="A133:I133"/>
    <mergeCell ref="J133:S133"/>
    <mergeCell ref="U133:V133"/>
    <mergeCell ref="W133:Y133"/>
    <mergeCell ref="AA133:AB133"/>
    <mergeCell ref="Z136:AC136"/>
    <mergeCell ref="A137:I137"/>
    <mergeCell ref="J137:S137"/>
    <mergeCell ref="U137:V137"/>
    <mergeCell ref="W137:Y137"/>
    <mergeCell ref="Z137:AC137"/>
    <mergeCell ref="A135:I135"/>
    <mergeCell ref="J135:S135"/>
    <mergeCell ref="U135:V135"/>
    <mergeCell ref="W135:Y135"/>
    <mergeCell ref="Z135:AC135"/>
    <mergeCell ref="A136:H136"/>
    <mergeCell ref="I136:M136"/>
    <mergeCell ref="O136:P136"/>
    <mergeCell ref="U136:V136"/>
    <mergeCell ref="W136:Y136"/>
    <mergeCell ref="A138:S138"/>
    <mergeCell ref="U138:V138"/>
    <mergeCell ref="W138:Y138"/>
    <mergeCell ref="AA138:AB138"/>
    <mergeCell ref="A139:I139"/>
    <mergeCell ref="J139:S139"/>
    <mergeCell ref="U139:V139"/>
    <mergeCell ref="W139:Y139"/>
    <mergeCell ref="Z139:AC139"/>
    <mergeCell ref="A142:S142"/>
    <mergeCell ref="U142:V142"/>
    <mergeCell ref="W142:Y142"/>
    <mergeCell ref="AA142:AC142"/>
    <mergeCell ref="A143:S143"/>
    <mergeCell ref="U143:V143"/>
    <mergeCell ref="W143:Y143"/>
    <mergeCell ref="Z143:AC143"/>
    <mergeCell ref="A140:S140"/>
    <mergeCell ref="U140:V140"/>
    <mergeCell ref="W140:Y140"/>
    <mergeCell ref="AA140:AB140"/>
    <mergeCell ref="A141:I141"/>
    <mergeCell ref="J141:S141"/>
    <mergeCell ref="U141:V141"/>
    <mergeCell ref="W141:Y141"/>
    <mergeCell ref="Z141:AC141"/>
    <mergeCell ref="A146:S146"/>
    <mergeCell ref="U146:V146"/>
    <mergeCell ref="W146:Y146"/>
    <mergeCell ref="Z146:AC146"/>
    <mergeCell ref="A147:S147"/>
    <mergeCell ref="U147:V147"/>
    <mergeCell ref="W147:Y147"/>
    <mergeCell ref="Z147:AC147"/>
    <mergeCell ref="A144:S144"/>
    <mergeCell ref="U144:V144"/>
    <mergeCell ref="W144:Y144"/>
    <mergeCell ref="Z144:AC144"/>
    <mergeCell ref="A145:S145"/>
    <mergeCell ref="U145:V145"/>
    <mergeCell ref="W145:Y145"/>
    <mergeCell ref="Z145:AC145"/>
    <mergeCell ref="A151:S151"/>
    <mergeCell ref="U151:V151"/>
    <mergeCell ref="W151:Y151"/>
    <mergeCell ref="Z151:AC151"/>
    <mergeCell ref="A148:S148"/>
    <mergeCell ref="U148:V148"/>
    <mergeCell ref="W148:Y148"/>
    <mergeCell ref="Z148:AC148"/>
    <mergeCell ref="A149:S149"/>
    <mergeCell ref="U149:V149"/>
    <mergeCell ref="W149:Y149"/>
    <mergeCell ref="Z149:AC149"/>
    <mergeCell ref="A4:O4"/>
    <mergeCell ref="A5:O5"/>
    <mergeCell ref="A7:O7"/>
    <mergeCell ref="A8:O8"/>
    <mergeCell ref="A160:AD161"/>
    <mergeCell ref="A157:E159"/>
    <mergeCell ref="F157:I159"/>
    <mergeCell ref="J157:N159"/>
    <mergeCell ref="S157:X157"/>
    <mergeCell ref="Y157:AB157"/>
    <mergeCell ref="S158:X158"/>
    <mergeCell ref="Y158:AB158"/>
    <mergeCell ref="S159:X159"/>
    <mergeCell ref="Y159:AB159"/>
    <mergeCell ref="B153:P153"/>
    <mergeCell ref="A156:E156"/>
    <mergeCell ref="F156:I156"/>
    <mergeCell ref="J156:N156"/>
    <mergeCell ref="S156:X156"/>
    <mergeCell ref="Y156:AB156"/>
    <mergeCell ref="A150:S150"/>
    <mergeCell ref="U150:V150"/>
    <mergeCell ref="W150:Y150"/>
    <mergeCell ref="Z150:AC15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162"/>
  <sheetViews>
    <sheetView topLeftCell="A82" zoomScaleNormal="100" workbookViewId="0">
      <selection activeCell="A74" sqref="A74:AB74"/>
    </sheetView>
  </sheetViews>
  <sheetFormatPr baseColWidth="10" defaultColWidth="8.85546875" defaultRowHeight="12.75" x14ac:dyDescent="0.2"/>
  <cols>
    <col min="1" max="2" width="1" customWidth="1"/>
    <col min="3" max="3" width="1.85546875" customWidth="1"/>
    <col min="4" max="4" width="1" customWidth="1"/>
    <col min="5" max="5" width="3.140625" customWidth="1"/>
    <col min="6" max="7" width="1" customWidth="1"/>
    <col min="8" max="8" width="4" customWidth="1"/>
    <col min="9" max="9" width="6" customWidth="1"/>
    <col min="10" max="10" width="2.140625" customWidth="1"/>
    <col min="11" max="11" width="4.42578125" customWidth="1"/>
    <col min="12" max="12" width="1" customWidth="1"/>
    <col min="13" max="13" width="2.140625" customWidth="1"/>
    <col min="14" max="14" width="7.140625" customWidth="1"/>
    <col min="15" max="15" width="7.7109375" customWidth="1"/>
    <col min="16" max="16" width="14.140625" customWidth="1"/>
    <col min="17" max="17" width="3.140625" customWidth="1"/>
    <col min="18" max="18" width="2.7109375" customWidth="1"/>
    <col min="19" max="19" width="3.5703125" customWidth="1"/>
    <col min="20" max="20" width="0.5703125" hidden="1" customWidth="1"/>
    <col min="21" max="22" width="5.5703125" customWidth="1"/>
    <col min="23" max="23" width="1.5703125" customWidth="1"/>
    <col min="24" max="24" width="2.140625" customWidth="1"/>
    <col min="25" max="25" width="4.5703125" customWidth="1"/>
    <col min="26" max="26" width="0.42578125" hidden="1" customWidth="1"/>
    <col min="27" max="27" width="15.7109375" customWidth="1"/>
    <col min="28" max="28" width="1" customWidth="1"/>
    <col min="29" max="29" width="0.28515625" customWidth="1"/>
    <col min="30" max="30" width="0.7109375" customWidth="1"/>
  </cols>
  <sheetData>
    <row r="1" spans="1:36" ht="30.75" customHeight="1" x14ac:dyDescent="0.2">
      <c r="R1" s="11"/>
      <c r="S1" s="11"/>
      <c r="T1" s="11"/>
      <c r="U1" s="11"/>
      <c r="V1" s="141"/>
      <c r="W1" s="141"/>
      <c r="X1" s="141"/>
      <c r="Y1" s="141"/>
      <c r="Z1" s="141"/>
      <c r="AA1" s="11"/>
      <c r="AB1" s="11">
        <f ca="1">A1:AC51</f>
        <v>0</v>
      </c>
      <c r="AC1" s="11"/>
    </row>
    <row r="2" spans="1:36" ht="11.65" customHeight="1" x14ac:dyDescent="0.2">
      <c r="R2" s="11"/>
      <c r="S2" s="11"/>
      <c r="T2" s="11"/>
      <c r="U2" s="11"/>
      <c r="V2" s="141"/>
      <c r="W2" s="141"/>
      <c r="X2" s="141"/>
      <c r="Y2" s="141"/>
      <c r="Z2" s="141"/>
      <c r="AA2" s="11"/>
      <c r="AB2" s="11"/>
      <c r="AC2" s="11"/>
    </row>
    <row r="3" spans="1:36" ht="78" customHeight="1" x14ac:dyDescent="0.2">
      <c r="R3" s="11"/>
      <c r="S3" s="11"/>
      <c r="T3" s="11"/>
      <c r="U3" s="11"/>
      <c r="V3" s="141"/>
      <c r="W3" s="141"/>
      <c r="X3" s="141"/>
      <c r="Y3" s="141"/>
      <c r="Z3" s="141"/>
      <c r="AA3" s="11"/>
      <c r="AB3" s="11"/>
      <c r="AC3" s="11"/>
    </row>
    <row r="4" spans="1:36" ht="16.899999999999999" customHeight="1" x14ac:dyDescent="0.2">
      <c r="A4" s="240" t="s">
        <v>100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R4" s="11"/>
      <c r="S4" s="11"/>
      <c r="T4" s="11"/>
      <c r="U4" s="11"/>
      <c r="V4" s="141"/>
      <c r="W4" s="141"/>
      <c r="X4" s="141"/>
      <c r="Y4" s="141"/>
      <c r="Z4" s="141"/>
      <c r="AA4" s="11"/>
      <c r="AB4" s="11"/>
      <c r="AC4" s="11"/>
    </row>
    <row r="5" spans="1:36" ht="11.65" customHeight="1" x14ac:dyDescent="0.2">
      <c r="A5" s="241" t="s">
        <v>101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36" ht="28.15" customHeight="1" x14ac:dyDescent="0.2">
      <c r="A6" s="194" t="s">
        <v>102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36" ht="12" customHeight="1" x14ac:dyDescent="0.25">
      <c r="A7" s="240" t="s">
        <v>113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158"/>
      <c r="Q7" s="158"/>
    </row>
    <row r="8" spans="1:36" ht="18" customHeight="1" x14ac:dyDescent="0.25">
      <c r="A8" s="240" t="s">
        <v>114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158"/>
      <c r="Q8" s="158"/>
      <c r="R8" s="3"/>
    </row>
    <row r="9" spans="1:36" ht="13.9" customHeight="1" x14ac:dyDescent="0.2">
      <c r="A9" s="403" t="s">
        <v>105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159"/>
      <c r="Q9" s="159"/>
      <c r="R9" s="3"/>
      <c r="T9" s="357"/>
      <c r="U9" s="357"/>
      <c r="V9" s="357"/>
      <c r="W9" s="357"/>
      <c r="X9" s="357"/>
      <c r="Y9" s="357"/>
      <c r="Z9" s="357"/>
      <c r="AA9" s="357"/>
    </row>
    <row r="10" spans="1:36" ht="13.9" customHeight="1" x14ac:dyDescent="0.2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54"/>
      <c r="Q10" s="154"/>
      <c r="R10" s="3"/>
      <c r="T10" s="10"/>
      <c r="U10" s="10"/>
      <c r="V10" s="10"/>
      <c r="W10" s="10"/>
      <c r="X10" s="10"/>
      <c r="Y10" s="10"/>
      <c r="Z10" s="10"/>
      <c r="AA10" s="10"/>
    </row>
    <row r="11" spans="1:36" ht="13.9" customHeight="1" x14ac:dyDescent="0.2">
      <c r="A11" t="s">
        <v>73</v>
      </c>
      <c r="J11" s="242"/>
      <c r="K11" s="242"/>
      <c r="L11" s="242"/>
      <c r="M11" s="242"/>
      <c r="N11" s="242"/>
      <c r="O11" s="242"/>
      <c r="P11" s="153"/>
      <c r="Q11" s="153"/>
      <c r="R11" s="3"/>
      <c r="T11" s="10"/>
      <c r="U11" s="10"/>
      <c r="V11" s="10"/>
      <c r="W11" s="10"/>
      <c r="X11" s="10"/>
      <c r="Y11" s="10"/>
      <c r="Z11" s="10"/>
      <c r="AA11" s="10"/>
    </row>
    <row r="12" spans="1:36" ht="22.15" customHeight="1" x14ac:dyDescent="0.2">
      <c r="P12" s="245">
        <f>+'RECAPITULATIF ET SUIVI'!G4</f>
        <v>0</v>
      </c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35.450000000000003" customHeight="1" x14ac:dyDescent="0.2"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</row>
    <row r="14" spans="1:36" ht="18" customHeight="1" x14ac:dyDescent="0.2"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</row>
    <row r="15" spans="1:36" ht="51" customHeight="1" thickBot="1" x14ac:dyDescent="0.25">
      <c r="C15" s="2"/>
      <c r="D15" s="2"/>
      <c r="E15" s="2"/>
      <c r="F15" s="2"/>
      <c r="G15" s="2"/>
      <c r="H15" s="2"/>
      <c r="I15" s="2"/>
      <c r="J15" s="2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</row>
    <row r="16" spans="1:36" ht="34.5" customHeight="1" thickTop="1" thickBot="1" x14ac:dyDescent="0.25">
      <c r="A16" s="396" t="s">
        <v>0</v>
      </c>
      <c r="B16" s="397"/>
      <c r="C16" s="397"/>
      <c r="D16" s="397"/>
      <c r="E16" s="397"/>
      <c r="F16" s="397"/>
      <c r="G16" s="397"/>
      <c r="H16" s="397"/>
      <c r="I16" s="397"/>
      <c r="J16" s="398"/>
      <c r="K16" s="2"/>
    </row>
    <row r="17" spans="1:31" ht="30" customHeight="1" thickTop="1" thickBo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31" ht="22.9" customHeight="1" thickTop="1" x14ac:dyDescent="0.2">
      <c r="A18" s="392" t="s">
        <v>1</v>
      </c>
      <c r="B18" s="393"/>
      <c r="C18" s="393"/>
      <c r="D18" s="393"/>
      <c r="E18" s="393"/>
      <c r="F18" s="393"/>
      <c r="G18" s="393"/>
      <c r="H18" s="393"/>
      <c r="I18" s="394" t="s">
        <v>2</v>
      </c>
      <c r="J18" s="394"/>
      <c r="K18" s="394"/>
      <c r="L18" s="394"/>
      <c r="M18" s="394"/>
      <c r="N18" s="393" t="s">
        <v>3</v>
      </c>
      <c r="O18" s="393"/>
      <c r="P18" s="196" t="s">
        <v>4</v>
      </c>
      <c r="Q18" s="393" t="s">
        <v>5</v>
      </c>
      <c r="R18" s="393"/>
      <c r="S18" s="393"/>
      <c r="T18" s="393"/>
      <c r="U18" s="393"/>
      <c r="V18" s="393"/>
      <c r="W18" s="395"/>
      <c r="X18" s="2"/>
    </row>
    <row r="19" spans="1:31" ht="27.6" customHeight="1" thickBot="1" x14ac:dyDescent="0.25">
      <c r="A19" s="346" t="s">
        <v>98</v>
      </c>
      <c r="B19" s="361"/>
      <c r="C19" s="361"/>
      <c r="D19" s="361"/>
      <c r="E19" s="361"/>
      <c r="F19" s="361"/>
      <c r="G19" s="361"/>
      <c r="H19" s="361"/>
      <c r="I19" s="348">
        <v>43556</v>
      </c>
      <c r="J19" s="348"/>
      <c r="K19" s="348"/>
      <c r="L19" s="348"/>
      <c r="M19" s="348"/>
      <c r="N19" s="349">
        <f>+'RECAPITULATIF ET SUIVI'!H4</f>
        <v>0</v>
      </c>
      <c r="O19" s="349"/>
      <c r="P19" s="12" t="s">
        <v>16</v>
      </c>
      <c r="Q19" s="349" t="s">
        <v>15</v>
      </c>
      <c r="R19" s="349"/>
      <c r="S19" s="349"/>
      <c r="T19" s="349"/>
      <c r="U19" s="349"/>
      <c r="V19" s="349"/>
      <c r="W19" s="350"/>
      <c r="X19" s="2"/>
    </row>
    <row r="20" spans="1:31" ht="21.75" customHeight="1" thickTop="1" thickBo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1" ht="16.899999999999999" customHeight="1" thickTop="1" thickBot="1" x14ac:dyDescent="0.25">
      <c r="A21" s="390" t="s">
        <v>6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 t="s">
        <v>17</v>
      </c>
      <c r="V21" s="391"/>
      <c r="W21" s="391" t="s">
        <v>7</v>
      </c>
      <c r="X21" s="391"/>
      <c r="Y21" s="391"/>
      <c r="Z21" s="391" t="s">
        <v>8</v>
      </c>
      <c r="AA21" s="391"/>
      <c r="AB21" s="391"/>
      <c r="AC21" s="399"/>
      <c r="AD21" s="2"/>
    </row>
    <row r="22" spans="1:31" ht="34.9" customHeight="1" thickTop="1" x14ac:dyDescent="0.2">
      <c r="A22" s="340">
        <f>+'RECAPITULATIF ET SUIVI'!F4</f>
        <v>0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4"/>
      <c r="U22" s="251"/>
      <c r="V22" s="254"/>
      <c r="W22" s="251"/>
      <c r="X22" s="252"/>
      <c r="Y22" s="254"/>
      <c r="Z22" s="251"/>
      <c r="AA22" s="252"/>
      <c r="AB22" s="252"/>
      <c r="AC22" s="253"/>
      <c r="AD22" s="2"/>
      <c r="AE22" s="11"/>
    </row>
    <row r="23" spans="1:31" s="18" customFormat="1" ht="13.9" customHeight="1" x14ac:dyDescent="0.2">
      <c r="A23" s="248"/>
      <c r="B23" s="249"/>
      <c r="C23" s="249"/>
      <c r="D23" s="249"/>
      <c r="E23" s="249"/>
      <c r="F23" s="249"/>
      <c r="G23" s="249"/>
      <c r="H23" s="249"/>
      <c r="I23" s="249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15"/>
      <c r="U23" s="21"/>
      <c r="V23" s="22"/>
      <c r="W23" s="21"/>
      <c r="X23" s="23"/>
      <c r="Y23" s="22"/>
      <c r="Z23" s="21"/>
      <c r="AA23" s="23"/>
      <c r="AB23" s="23"/>
      <c r="AC23" s="16"/>
      <c r="AD23" s="17"/>
      <c r="AE23" s="25"/>
    </row>
    <row r="24" spans="1:31" ht="13.9" customHeight="1" x14ac:dyDescent="0.2">
      <c r="A24" s="334" t="s">
        <v>40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74"/>
      <c r="M24" s="333">
        <f>+'RECAPITULATIF ET SUIVI'!J4</f>
        <v>0</v>
      </c>
      <c r="N24" s="333"/>
      <c r="O24" s="333"/>
      <c r="P24" s="333"/>
      <c r="Q24" s="333"/>
      <c r="R24" s="333"/>
      <c r="S24" s="333"/>
      <c r="T24" s="4"/>
      <c r="U24" s="251"/>
      <c r="V24" s="254"/>
      <c r="W24" s="251"/>
      <c r="X24" s="252"/>
      <c r="Y24" s="254"/>
      <c r="Z24" s="6"/>
      <c r="AA24" s="252"/>
      <c r="AB24" s="252"/>
      <c r="AC24" s="9"/>
      <c r="AD24" s="2"/>
      <c r="AE24" s="11"/>
    </row>
    <row r="25" spans="1:31" ht="16.149999999999999" customHeight="1" x14ac:dyDescent="0.2">
      <c r="A25" s="248" t="s">
        <v>18</v>
      </c>
      <c r="B25" s="249"/>
      <c r="C25" s="249"/>
      <c r="D25" s="249"/>
      <c r="E25" s="249"/>
      <c r="F25" s="249"/>
      <c r="G25" s="249"/>
      <c r="H25" s="249"/>
      <c r="I25" s="249"/>
      <c r="J25" s="336">
        <f>+'RECAPITULATIF ET SUIVI'!E4</f>
        <v>0</v>
      </c>
      <c r="K25" s="336"/>
      <c r="L25" s="336"/>
      <c r="M25" s="336"/>
      <c r="N25" s="336"/>
      <c r="O25" s="336"/>
      <c r="P25" s="336"/>
      <c r="Q25" s="336"/>
      <c r="R25" s="336"/>
      <c r="S25" s="336"/>
      <c r="T25" s="4"/>
      <c r="U25" s="251"/>
      <c r="V25" s="254"/>
      <c r="W25" s="251"/>
      <c r="X25" s="252"/>
      <c r="Y25" s="254"/>
      <c r="Z25" s="6"/>
      <c r="AA25" s="252"/>
      <c r="AB25" s="252"/>
      <c r="AC25" s="9"/>
      <c r="AD25" s="2"/>
      <c r="AE25" s="11"/>
    </row>
    <row r="26" spans="1:31" ht="29.45" customHeight="1" x14ac:dyDescent="0.2">
      <c r="A26" s="330" t="str">
        <f>'RECAPITULATIF ET SUIVI'!B4</f>
        <v>Madame Monsieur</v>
      </c>
      <c r="B26" s="331"/>
      <c r="C26" s="331"/>
      <c r="D26" s="331"/>
      <c r="E26" s="331"/>
      <c r="F26" s="331"/>
      <c r="G26" s="331"/>
      <c r="H26" s="331"/>
      <c r="I26" s="332">
        <f>+'RECAPITULATIF ET SUIVI'!C4</f>
        <v>0</v>
      </c>
      <c r="J26" s="332"/>
      <c r="K26" s="332"/>
      <c r="L26" s="332"/>
      <c r="M26" s="332"/>
      <c r="N26" s="333">
        <f>+'RECAPITULATIF ET SUIVI'!D4</f>
        <v>0</v>
      </c>
      <c r="O26" s="333"/>
      <c r="P26" s="73"/>
      <c r="Q26" s="73"/>
      <c r="R26" s="73"/>
      <c r="S26" s="73"/>
      <c r="T26" s="4"/>
      <c r="U26" s="251"/>
      <c r="V26" s="254"/>
      <c r="W26" s="255"/>
      <c r="X26" s="256"/>
      <c r="Y26" s="257"/>
      <c r="Z26" s="251"/>
      <c r="AA26" s="252"/>
      <c r="AB26" s="252"/>
      <c r="AC26" s="253"/>
      <c r="AD26" s="2"/>
      <c r="AE26" s="11"/>
    </row>
    <row r="27" spans="1:31" ht="13.9" customHeight="1" x14ac:dyDescent="0.2">
      <c r="A27" s="248"/>
      <c r="B27" s="249"/>
      <c r="C27" s="249"/>
      <c r="D27" s="249"/>
      <c r="E27" s="249"/>
      <c r="F27" s="249"/>
      <c r="G27" s="249"/>
      <c r="H27" s="249"/>
      <c r="I27" s="249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4"/>
      <c r="U27" s="251"/>
      <c r="V27" s="254"/>
      <c r="W27" s="251"/>
      <c r="X27" s="252"/>
      <c r="Y27" s="254"/>
      <c r="Z27" s="251"/>
      <c r="AA27" s="252"/>
      <c r="AB27" s="252"/>
      <c r="AC27" s="253"/>
      <c r="AD27" s="2"/>
      <c r="AE27" s="11"/>
    </row>
    <row r="28" spans="1:31" ht="31.15" customHeight="1" x14ac:dyDescent="0.2">
      <c r="A28" s="315" t="s">
        <v>46</v>
      </c>
      <c r="B28" s="326"/>
      <c r="C28" s="326"/>
      <c r="D28" s="326"/>
      <c r="E28" s="326"/>
      <c r="F28" s="326"/>
      <c r="G28" s="326"/>
      <c r="H28" s="326"/>
      <c r="I28" s="316" t="s">
        <v>107</v>
      </c>
      <c r="J28" s="316"/>
      <c r="K28" s="316"/>
      <c r="L28" s="316"/>
      <c r="M28" s="316"/>
      <c r="N28" s="75" t="s">
        <v>47</v>
      </c>
      <c r="O28" s="328">
        <f>I28+4</f>
        <v>43560</v>
      </c>
      <c r="P28" s="328"/>
      <c r="Q28" s="73"/>
      <c r="R28" s="73"/>
      <c r="S28" s="73"/>
      <c r="T28" s="4"/>
      <c r="U28" s="318">
        <v>70</v>
      </c>
      <c r="V28" s="329"/>
      <c r="W28" s="318">
        <f>'RECAPITULATIF ET SUIVI'!L4</f>
        <v>20</v>
      </c>
      <c r="X28" s="319"/>
      <c r="Y28" s="329"/>
      <c r="Z28" s="318">
        <f>+W28*U28</f>
        <v>1400</v>
      </c>
      <c r="AA28" s="319"/>
      <c r="AB28" s="319"/>
      <c r="AC28" s="320"/>
      <c r="AD28" s="2"/>
      <c r="AE28" s="11"/>
    </row>
    <row r="29" spans="1:31" ht="14.45" customHeight="1" x14ac:dyDescent="0.2">
      <c r="A29" s="248"/>
      <c r="B29" s="249"/>
      <c r="C29" s="249"/>
      <c r="D29" s="249"/>
      <c r="E29" s="249"/>
      <c r="F29" s="249"/>
      <c r="G29" s="249"/>
      <c r="H29" s="249"/>
      <c r="I29" s="249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4"/>
      <c r="U29" s="251"/>
      <c r="V29" s="254"/>
      <c r="W29" s="251"/>
      <c r="X29" s="252"/>
      <c r="Y29" s="254"/>
      <c r="Z29" s="251"/>
      <c r="AA29" s="252"/>
      <c r="AB29" s="252"/>
      <c r="AC29" s="253"/>
      <c r="AD29" s="2"/>
      <c r="AE29" s="11"/>
    </row>
    <row r="30" spans="1:31" ht="15.6" customHeight="1" x14ac:dyDescent="0.2">
      <c r="A30" s="315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4"/>
      <c r="U30" s="321"/>
      <c r="V30" s="323"/>
      <c r="W30" s="321"/>
      <c r="X30" s="322"/>
      <c r="Y30" s="323"/>
      <c r="Z30" s="6"/>
      <c r="AA30" s="322"/>
      <c r="AB30" s="322"/>
      <c r="AC30" s="9"/>
      <c r="AD30" s="2"/>
      <c r="AE30" s="11"/>
    </row>
    <row r="31" spans="1:31" ht="12.6" customHeight="1" x14ac:dyDescent="0.2">
      <c r="A31" s="248"/>
      <c r="B31" s="249"/>
      <c r="C31" s="249"/>
      <c r="D31" s="249"/>
      <c r="E31" s="249"/>
      <c r="F31" s="249"/>
      <c r="G31" s="249"/>
      <c r="H31" s="249"/>
      <c r="I31" s="249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4"/>
      <c r="U31" s="251"/>
      <c r="V31" s="254"/>
      <c r="W31" s="251"/>
      <c r="X31" s="252"/>
      <c r="Y31" s="254"/>
      <c r="Z31" s="251"/>
      <c r="AA31" s="252"/>
      <c r="AB31" s="252"/>
      <c r="AC31" s="253"/>
      <c r="AD31" s="2"/>
      <c r="AE31" s="11"/>
    </row>
    <row r="32" spans="1:31" ht="14.45" customHeight="1" x14ac:dyDescent="0.2">
      <c r="A32" s="315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4"/>
      <c r="U32" s="251"/>
      <c r="V32" s="254"/>
      <c r="W32" s="321"/>
      <c r="X32" s="322"/>
      <c r="Y32" s="323"/>
      <c r="Z32" s="6"/>
      <c r="AA32" s="322"/>
      <c r="AB32" s="322"/>
      <c r="AC32" s="9"/>
      <c r="AD32" s="2"/>
      <c r="AE32" s="11"/>
    </row>
    <row r="33" spans="1:31" ht="14.45" customHeight="1" x14ac:dyDescent="0.2">
      <c r="A33" s="248"/>
      <c r="B33" s="249"/>
      <c r="C33" s="249"/>
      <c r="D33" s="249"/>
      <c r="E33" s="249"/>
      <c r="F33" s="249"/>
      <c r="G33" s="249"/>
      <c r="H33" s="249"/>
      <c r="I33" s="249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4"/>
      <c r="U33" s="251"/>
      <c r="V33" s="254"/>
      <c r="W33" s="251"/>
      <c r="X33" s="252"/>
      <c r="Y33" s="254"/>
      <c r="Z33" s="251"/>
      <c r="AA33" s="252"/>
      <c r="AB33" s="252"/>
      <c r="AC33" s="253"/>
      <c r="AD33" s="2"/>
      <c r="AE33" s="11"/>
    </row>
    <row r="34" spans="1:31" ht="15" customHeight="1" x14ac:dyDescent="0.2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4"/>
      <c r="U34" s="251"/>
      <c r="V34" s="254"/>
      <c r="W34" s="321"/>
      <c r="X34" s="322"/>
      <c r="Y34" s="323"/>
      <c r="Z34" s="6"/>
      <c r="AA34" s="321"/>
      <c r="AB34" s="322"/>
      <c r="AC34" s="324"/>
      <c r="AD34" s="2"/>
      <c r="AE34" s="11"/>
    </row>
    <row r="35" spans="1:31" ht="14.45" customHeight="1" x14ac:dyDescent="0.2">
      <c r="A35" s="248"/>
      <c r="B35" s="249"/>
      <c r="C35" s="249"/>
      <c r="D35" s="249"/>
      <c r="E35" s="249"/>
      <c r="F35" s="249"/>
      <c r="G35" s="249"/>
      <c r="H35" s="249"/>
      <c r="I35" s="249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4"/>
      <c r="U35" s="251"/>
      <c r="V35" s="254"/>
      <c r="W35" s="251"/>
      <c r="X35" s="252"/>
      <c r="Y35" s="254"/>
      <c r="Z35" s="251"/>
      <c r="AA35" s="252"/>
      <c r="AB35" s="252"/>
      <c r="AC35" s="253"/>
      <c r="AD35" s="2"/>
      <c r="AE35" s="11"/>
    </row>
    <row r="36" spans="1:31" ht="16.899999999999999" customHeight="1" x14ac:dyDescent="0.2">
      <c r="A36" s="315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13"/>
      <c r="U36" s="251"/>
      <c r="V36" s="254"/>
      <c r="W36" s="321"/>
      <c r="X36" s="322"/>
      <c r="Y36" s="323"/>
      <c r="Z36" s="13"/>
      <c r="AA36" s="321"/>
      <c r="AB36" s="322"/>
      <c r="AC36" s="324"/>
      <c r="AD36" s="2"/>
      <c r="AE36" s="11"/>
    </row>
    <row r="37" spans="1:31" ht="14.45" customHeight="1" x14ac:dyDescent="0.2">
      <c r="A37" s="248"/>
      <c r="B37" s="249"/>
      <c r="C37" s="249"/>
      <c r="D37" s="249"/>
      <c r="E37" s="249"/>
      <c r="F37" s="249"/>
      <c r="G37" s="249"/>
      <c r="H37" s="249"/>
      <c r="I37" s="249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4"/>
      <c r="U37" s="251"/>
      <c r="V37" s="254"/>
      <c r="W37" s="251"/>
      <c r="X37" s="252"/>
      <c r="Y37" s="254"/>
      <c r="Z37" s="251"/>
      <c r="AA37" s="252"/>
      <c r="AB37" s="252"/>
      <c r="AC37" s="253"/>
      <c r="AD37" s="2"/>
      <c r="AE37" s="11"/>
    </row>
    <row r="38" spans="1:31" ht="19.149999999999999" customHeight="1" x14ac:dyDescent="0.2">
      <c r="A38" s="315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1"/>
      <c r="U38" s="251"/>
      <c r="V38" s="254"/>
      <c r="W38" s="321"/>
      <c r="X38" s="322"/>
      <c r="Y38" s="323"/>
      <c r="Z38" s="1"/>
      <c r="AA38" s="321"/>
      <c r="AB38" s="322"/>
      <c r="AC38" s="324"/>
      <c r="AD38" s="1"/>
      <c r="AE38" s="11"/>
    </row>
    <row r="39" spans="1:31" ht="14.45" customHeight="1" x14ac:dyDescent="0.2">
      <c r="A39" s="248"/>
      <c r="B39" s="249"/>
      <c r="C39" s="249"/>
      <c r="D39" s="249"/>
      <c r="E39" s="249"/>
      <c r="F39" s="249"/>
      <c r="G39" s="249"/>
      <c r="H39" s="249"/>
      <c r="I39" s="249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4"/>
      <c r="U39" s="251"/>
      <c r="V39" s="254"/>
      <c r="W39" s="251"/>
      <c r="X39" s="252"/>
      <c r="Y39" s="254"/>
      <c r="Z39" s="251"/>
      <c r="AA39" s="252"/>
      <c r="AB39" s="252"/>
      <c r="AC39" s="253"/>
      <c r="AD39" s="2"/>
      <c r="AE39" s="11"/>
    </row>
    <row r="40" spans="1:31" ht="18.600000000000001" customHeight="1" x14ac:dyDescent="0.2">
      <c r="A40" s="315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4"/>
      <c r="U40" s="6"/>
      <c r="V40" s="7"/>
      <c r="W40" s="6"/>
      <c r="X40" s="8"/>
      <c r="Y40" s="7"/>
      <c r="Z40" s="6"/>
      <c r="AA40" s="8"/>
      <c r="AB40" s="8"/>
      <c r="AC40" s="9"/>
      <c r="AD40" s="19"/>
      <c r="AE40" s="11"/>
    </row>
    <row r="41" spans="1:31" ht="14.45" customHeight="1" x14ac:dyDescent="0.2">
      <c r="A41" s="389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4"/>
      <c r="U41" s="251"/>
      <c r="V41" s="254"/>
      <c r="W41" s="251"/>
      <c r="X41" s="252"/>
      <c r="Y41" s="254"/>
      <c r="Z41" s="251"/>
      <c r="AA41" s="252"/>
      <c r="AB41" s="252"/>
      <c r="AC41" s="253"/>
      <c r="AD41" s="2"/>
      <c r="AE41" s="11"/>
    </row>
    <row r="42" spans="1:31" ht="14.45" customHeight="1" x14ac:dyDescent="0.2">
      <c r="A42" s="315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4"/>
      <c r="U42" s="6"/>
      <c r="V42" s="7"/>
      <c r="W42" s="6"/>
      <c r="X42" s="8"/>
      <c r="Y42" s="7"/>
      <c r="Z42" s="6"/>
      <c r="AA42" s="8"/>
      <c r="AB42" s="8"/>
      <c r="AC42" s="9"/>
      <c r="AD42" s="2"/>
      <c r="AE42" s="11"/>
    </row>
    <row r="43" spans="1:31" ht="11.65" customHeight="1" x14ac:dyDescent="0.2">
      <c r="A43" s="389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4"/>
      <c r="U43" s="251"/>
      <c r="V43" s="254"/>
      <c r="W43" s="251"/>
      <c r="X43" s="252"/>
      <c r="Y43" s="254"/>
      <c r="Z43" s="251"/>
      <c r="AA43" s="252"/>
      <c r="AB43" s="252"/>
      <c r="AC43" s="253"/>
      <c r="AE43" s="11"/>
    </row>
    <row r="44" spans="1:31" ht="8.4499999999999993" customHeight="1" thickBot="1" x14ac:dyDescent="0.25">
      <c r="A44" s="363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5"/>
      <c r="U44" s="365"/>
      <c r="V44" s="366"/>
      <c r="W44" s="365"/>
      <c r="X44" s="367"/>
      <c r="Y44" s="366"/>
      <c r="Z44" s="365"/>
      <c r="AA44" s="367"/>
      <c r="AB44" s="367"/>
      <c r="AC44" s="368"/>
      <c r="AE44" s="11"/>
    </row>
    <row r="45" spans="1:31" ht="12" customHeight="1" thickTop="1" x14ac:dyDescent="0.2">
      <c r="A45" s="1"/>
      <c r="B45" s="303" t="s">
        <v>92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1"/>
    </row>
    <row r="46" spans="1:31" x14ac:dyDescent="0.2">
      <c r="A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E46" s="11"/>
    </row>
    <row r="47" spans="1:31" ht="13.5" thickBo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E47" s="11"/>
    </row>
    <row r="48" spans="1:31" ht="16.5" thickTop="1" x14ac:dyDescent="0.2">
      <c r="A48" s="381" t="s">
        <v>9</v>
      </c>
      <c r="B48" s="382"/>
      <c r="C48" s="382"/>
      <c r="D48" s="382"/>
      <c r="E48" s="383"/>
      <c r="F48" s="384" t="s">
        <v>10</v>
      </c>
      <c r="G48" s="382"/>
      <c r="H48" s="382"/>
      <c r="I48" s="383"/>
      <c r="J48" s="384" t="s">
        <v>11</v>
      </c>
      <c r="K48" s="382"/>
      <c r="L48" s="382"/>
      <c r="M48" s="382"/>
      <c r="N48" s="385"/>
      <c r="S48" s="386" t="s">
        <v>12</v>
      </c>
      <c r="T48" s="387"/>
      <c r="U48" s="387"/>
      <c r="V48" s="387"/>
      <c r="W48" s="387"/>
      <c r="X48" s="388"/>
      <c r="Y48" s="312">
        <f>SUM(Z22:AC44)</f>
        <v>1400</v>
      </c>
      <c r="Z48" s="313"/>
      <c r="AA48" s="313"/>
      <c r="AB48" s="314"/>
      <c r="AE48" s="11"/>
    </row>
    <row r="49" spans="1:31" ht="15.75" x14ac:dyDescent="0.2">
      <c r="A49" s="258">
        <v>0</v>
      </c>
      <c r="B49" s="259"/>
      <c r="C49" s="259"/>
      <c r="D49" s="259"/>
      <c r="E49" s="260"/>
      <c r="F49" s="267">
        <f>SUM(Z22:AC43)</f>
        <v>1400</v>
      </c>
      <c r="G49" s="268"/>
      <c r="H49" s="268"/>
      <c r="I49" s="269"/>
      <c r="J49" s="276">
        <v>0</v>
      </c>
      <c r="K49" s="277"/>
      <c r="L49" s="277"/>
      <c r="M49" s="277"/>
      <c r="N49" s="278"/>
      <c r="O49" s="20"/>
      <c r="R49" s="20"/>
      <c r="S49" s="369" t="s">
        <v>8</v>
      </c>
      <c r="T49" s="370"/>
      <c r="U49" s="370"/>
      <c r="V49" s="370"/>
      <c r="W49" s="370"/>
      <c r="X49" s="371"/>
      <c r="Y49" s="288">
        <f>Y48</f>
        <v>1400</v>
      </c>
      <c r="Z49" s="289"/>
      <c r="AA49" s="289"/>
      <c r="AB49" s="290"/>
      <c r="AC49" s="2"/>
      <c r="AE49" s="11"/>
    </row>
    <row r="50" spans="1:31" ht="15.75" x14ac:dyDescent="0.2">
      <c r="A50" s="261"/>
      <c r="B50" s="262"/>
      <c r="C50" s="262"/>
      <c r="D50" s="262"/>
      <c r="E50" s="263"/>
      <c r="F50" s="270"/>
      <c r="G50" s="271"/>
      <c r="H50" s="271"/>
      <c r="I50" s="272"/>
      <c r="J50" s="279"/>
      <c r="K50" s="280"/>
      <c r="L50" s="280"/>
      <c r="M50" s="280"/>
      <c r="N50" s="281"/>
      <c r="O50" s="20"/>
      <c r="R50" s="20"/>
      <c r="S50" s="372" t="s">
        <v>13</v>
      </c>
      <c r="T50" s="373"/>
      <c r="U50" s="373"/>
      <c r="V50" s="373"/>
      <c r="W50" s="373"/>
      <c r="X50" s="374"/>
      <c r="Y50" s="375">
        <v>0</v>
      </c>
      <c r="Z50" s="376"/>
      <c r="AA50" s="376"/>
      <c r="AB50" s="377"/>
      <c r="AC50" s="2"/>
      <c r="AE50" s="11"/>
    </row>
    <row r="51" spans="1:31" ht="25.15" customHeight="1" thickBot="1" x14ac:dyDescent="0.25">
      <c r="A51" s="264"/>
      <c r="B51" s="265"/>
      <c r="C51" s="265"/>
      <c r="D51" s="265"/>
      <c r="E51" s="266"/>
      <c r="F51" s="273"/>
      <c r="G51" s="274"/>
      <c r="H51" s="274"/>
      <c r="I51" s="275"/>
      <c r="J51" s="282"/>
      <c r="K51" s="283"/>
      <c r="L51" s="283"/>
      <c r="M51" s="283"/>
      <c r="N51" s="284"/>
      <c r="O51" s="20"/>
      <c r="R51" s="20"/>
      <c r="S51" s="378" t="s">
        <v>14</v>
      </c>
      <c r="T51" s="379"/>
      <c r="U51" s="379"/>
      <c r="V51" s="379"/>
      <c r="W51" s="379"/>
      <c r="X51" s="380"/>
      <c r="Y51" s="300">
        <f>Y49</f>
        <v>1400</v>
      </c>
      <c r="Z51" s="301"/>
      <c r="AA51" s="301"/>
      <c r="AB51" s="302"/>
      <c r="AC51" s="2"/>
      <c r="AE51" s="11"/>
    </row>
    <row r="52" spans="1:31" ht="14.45" customHeight="1" thickTop="1" x14ac:dyDescent="0.2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11"/>
    </row>
    <row r="53" spans="1:31" x14ac:dyDescent="0.2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</row>
    <row r="54" spans="1:31" ht="22.15" customHeight="1" x14ac:dyDescent="0.2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</row>
    <row r="55" spans="1:31" ht="30" customHeight="1" x14ac:dyDescent="0.2">
      <c r="A55" s="11"/>
      <c r="B55" s="11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11"/>
      <c r="S55" s="11"/>
      <c r="T55" s="11"/>
      <c r="U55" s="11"/>
      <c r="V55" s="141"/>
      <c r="W55" s="141"/>
      <c r="X55" s="141"/>
      <c r="Y55" s="141"/>
      <c r="Z55" s="141"/>
      <c r="AA55" s="11"/>
      <c r="AB55" s="11"/>
      <c r="AC55" s="11"/>
    </row>
    <row r="56" spans="1:31" ht="20.45" customHeight="1" x14ac:dyDescent="0.2">
      <c r="A56" s="11"/>
      <c r="B56" s="14"/>
      <c r="C56" s="400">
        <f>+'RECAPITULATIF ET SUIVI'!D21</f>
        <v>0</v>
      </c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157"/>
      <c r="Q56" s="157"/>
      <c r="R56" s="11"/>
      <c r="S56" s="11"/>
      <c r="T56" s="11"/>
      <c r="U56" s="11"/>
      <c r="V56" s="141"/>
      <c r="W56" s="141"/>
      <c r="X56" s="141"/>
      <c r="Y56" s="141"/>
      <c r="Z56" s="141"/>
      <c r="AA56" s="11"/>
      <c r="AB56" s="11"/>
      <c r="AC56" s="11"/>
    </row>
    <row r="57" spans="1:31" ht="13.15" customHeight="1" x14ac:dyDescent="0.2">
      <c r="A57" s="11"/>
      <c r="B57" s="14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157"/>
      <c r="Q57" s="157"/>
      <c r="R57" s="11"/>
      <c r="S57" s="11"/>
      <c r="T57" s="11"/>
      <c r="U57" s="11"/>
      <c r="V57" s="141"/>
      <c r="W57" s="141"/>
      <c r="X57" s="141"/>
      <c r="Y57" s="141"/>
      <c r="Z57" s="141"/>
      <c r="AA57" s="11"/>
      <c r="AB57" s="11"/>
      <c r="AC57" s="11"/>
    </row>
    <row r="58" spans="1:31" x14ac:dyDescent="0.2">
      <c r="A58" s="11"/>
      <c r="B58" s="14"/>
      <c r="C58" s="353" t="s">
        <v>62</v>
      </c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11"/>
      <c r="S58" s="11"/>
      <c r="T58" s="11"/>
      <c r="U58" s="11"/>
      <c r="V58" s="141"/>
      <c r="W58" s="141"/>
      <c r="X58" s="141"/>
      <c r="Y58" s="141"/>
      <c r="Z58" s="141"/>
      <c r="AA58" s="11"/>
      <c r="AB58" s="11"/>
      <c r="AC58" s="11"/>
    </row>
    <row r="59" spans="1:31" x14ac:dyDescent="0.2"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</row>
    <row r="60" spans="1:31" x14ac:dyDescent="0.2"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</row>
    <row r="61" spans="1:31" x14ac:dyDescent="0.2">
      <c r="C61" s="156" t="s">
        <v>70</v>
      </c>
      <c r="D61" s="156"/>
      <c r="E61" s="156"/>
      <c r="F61" s="362">
        <f>+'RECAPITULATIF ET SUIVI'!E21</f>
        <v>0</v>
      </c>
      <c r="G61" s="362"/>
      <c r="H61" s="362"/>
      <c r="I61" s="362"/>
      <c r="J61" s="362"/>
      <c r="K61" s="362"/>
      <c r="L61" s="156" t="s">
        <v>71</v>
      </c>
      <c r="M61" s="156"/>
      <c r="N61" s="156"/>
      <c r="P61" s="156"/>
      <c r="Q61" s="156"/>
    </row>
    <row r="62" spans="1:31" ht="4.9000000000000004" customHeight="1" x14ac:dyDescent="0.2"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"/>
    </row>
    <row r="63" spans="1:31" ht="9" customHeight="1" x14ac:dyDescent="0.2"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"/>
      <c r="T63" s="357"/>
      <c r="U63" s="357"/>
      <c r="V63" s="357"/>
      <c r="W63" s="357"/>
      <c r="X63" s="357"/>
      <c r="Y63" s="357"/>
      <c r="Z63" s="357"/>
      <c r="AA63" s="357"/>
    </row>
    <row r="64" spans="1:31" ht="3" customHeight="1" x14ac:dyDescent="0.2"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3"/>
      <c r="T64" s="69"/>
      <c r="U64" s="69"/>
      <c r="V64" s="69"/>
      <c r="W64" s="69"/>
      <c r="X64" s="69"/>
      <c r="Y64" s="69"/>
      <c r="Z64" s="69"/>
      <c r="AA64" s="69"/>
    </row>
    <row r="65" spans="1:31" ht="14.25" x14ac:dyDescent="0.2"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3"/>
      <c r="T65" s="69"/>
      <c r="U65" s="69"/>
      <c r="V65" s="69"/>
      <c r="W65" s="69"/>
      <c r="X65" s="69"/>
      <c r="Y65" s="69"/>
      <c r="Z65" s="69"/>
      <c r="AA65" s="69"/>
    </row>
    <row r="66" spans="1:31" ht="47.45" customHeight="1" x14ac:dyDescent="0.2">
      <c r="P66" s="243" t="s">
        <v>109</v>
      </c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"/>
      <c r="AD66" s="24"/>
      <c r="AE66" s="24"/>
    </row>
    <row r="67" spans="1:31" ht="21.6" customHeight="1" x14ac:dyDescent="0.2"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</row>
    <row r="68" spans="1:31" ht="22.9" customHeight="1" x14ac:dyDescent="0.2"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</row>
    <row r="69" spans="1:31" ht="30.6" customHeight="1" thickBot="1" x14ac:dyDescent="0.25">
      <c r="C69" s="2"/>
      <c r="D69" s="2"/>
      <c r="E69" s="2"/>
      <c r="F69" s="2"/>
      <c r="G69" s="2"/>
      <c r="H69" s="2"/>
      <c r="I69" s="2"/>
      <c r="J69" s="2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</row>
    <row r="70" spans="1:31" ht="25.5" thickTop="1" thickBot="1" x14ac:dyDescent="0.25">
      <c r="A70" s="358" t="s">
        <v>0</v>
      </c>
      <c r="B70" s="359"/>
      <c r="C70" s="359"/>
      <c r="D70" s="359"/>
      <c r="E70" s="359"/>
      <c r="F70" s="359"/>
      <c r="G70" s="359"/>
      <c r="H70" s="359"/>
      <c r="I70" s="359"/>
      <c r="J70" s="360"/>
      <c r="K70" s="2"/>
    </row>
    <row r="71" spans="1:31" ht="14.25" thickTop="1" thickBo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31" ht="13.5" thickTop="1" x14ac:dyDescent="0.2">
      <c r="A72" s="342" t="s">
        <v>1</v>
      </c>
      <c r="B72" s="343"/>
      <c r="C72" s="343"/>
      <c r="D72" s="343"/>
      <c r="E72" s="343"/>
      <c r="F72" s="343"/>
      <c r="G72" s="343"/>
      <c r="H72" s="343"/>
      <c r="I72" s="344" t="s">
        <v>2</v>
      </c>
      <c r="J72" s="344"/>
      <c r="K72" s="344"/>
      <c r="L72" s="344"/>
      <c r="M72" s="344"/>
      <c r="N72" s="343" t="s">
        <v>3</v>
      </c>
      <c r="O72" s="343"/>
      <c r="P72" s="133" t="s">
        <v>4</v>
      </c>
      <c r="Q72" s="343" t="s">
        <v>5</v>
      </c>
      <c r="R72" s="343"/>
      <c r="S72" s="343"/>
      <c r="T72" s="343"/>
      <c r="U72" s="343"/>
      <c r="V72" s="343"/>
      <c r="W72" s="345"/>
      <c r="X72" s="2"/>
    </row>
    <row r="73" spans="1:31" s="186" customFormat="1" ht="15" customHeight="1" thickBot="1" x14ac:dyDescent="0.25">
      <c r="A73" s="346" t="s">
        <v>111</v>
      </c>
      <c r="B73" s="361"/>
      <c r="C73" s="361"/>
      <c r="D73" s="361"/>
      <c r="E73" s="361"/>
      <c r="F73" s="361"/>
      <c r="G73" s="361"/>
      <c r="H73" s="361"/>
      <c r="I73" s="348">
        <f>+I19</f>
        <v>43556</v>
      </c>
      <c r="J73" s="348"/>
      <c r="K73" s="348"/>
      <c r="L73" s="348"/>
      <c r="M73" s="348"/>
      <c r="N73" s="347" t="s">
        <v>112</v>
      </c>
      <c r="O73" s="347"/>
      <c r="P73" s="12" t="s">
        <v>16</v>
      </c>
      <c r="Q73" s="349" t="s">
        <v>64</v>
      </c>
      <c r="R73" s="349"/>
      <c r="S73" s="349"/>
      <c r="T73" s="349"/>
      <c r="U73" s="349"/>
      <c r="V73" s="349"/>
      <c r="W73" s="350"/>
      <c r="X73" s="185"/>
    </row>
    <row r="74" spans="1:31" ht="43.15" customHeight="1" thickTop="1" thickBot="1" x14ac:dyDescent="0.25">
      <c r="A74" s="246" t="s">
        <v>115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"/>
    </row>
    <row r="75" spans="1:31" ht="16.899999999999999" customHeight="1" thickTop="1" thickBot="1" x14ac:dyDescent="0.25">
      <c r="A75" s="337" t="s">
        <v>6</v>
      </c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 t="s">
        <v>17</v>
      </c>
      <c r="V75" s="338"/>
      <c r="W75" s="338" t="s">
        <v>7</v>
      </c>
      <c r="X75" s="338"/>
      <c r="Y75" s="338"/>
      <c r="Z75" s="338" t="s">
        <v>8</v>
      </c>
      <c r="AA75" s="338"/>
      <c r="AB75" s="338"/>
      <c r="AC75" s="339"/>
      <c r="AD75" s="2"/>
    </row>
    <row r="76" spans="1:31" ht="17.45" customHeight="1" thickTop="1" x14ac:dyDescent="0.2">
      <c r="A76" s="340">
        <f>A22</f>
        <v>0</v>
      </c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4"/>
      <c r="U76" s="251"/>
      <c r="V76" s="254"/>
      <c r="W76" s="251"/>
      <c r="X76" s="252"/>
      <c r="Y76" s="254"/>
      <c r="Z76" s="251"/>
      <c r="AA76" s="252"/>
      <c r="AB76" s="252"/>
      <c r="AC76" s="253"/>
      <c r="AD76" s="2"/>
      <c r="AE76" s="11"/>
    </row>
    <row r="77" spans="1:31" s="18" customFormat="1" ht="13.9" customHeight="1" x14ac:dyDescent="0.2">
      <c r="A77" s="248"/>
      <c r="B77" s="249"/>
      <c r="C77" s="249"/>
      <c r="D77" s="249"/>
      <c r="E77" s="249"/>
      <c r="F77" s="249"/>
      <c r="G77" s="249"/>
      <c r="H77" s="249"/>
      <c r="I77" s="249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15"/>
      <c r="U77" s="65"/>
      <c r="V77" s="68"/>
      <c r="W77" s="65"/>
      <c r="X77" s="66"/>
      <c r="Y77" s="68"/>
      <c r="Z77" s="65"/>
      <c r="AA77" s="66"/>
      <c r="AB77" s="66"/>
      <c r="AC77" s="67"/>
      <c r="AD77" s="17"/>
      <c r="AE77" s="25"/>
    </row>
    <row r="78" spans="1:31" ht="13.9" customHeight="1" x14ac:dyDescent="0.2">
      <c r="A78" s="334" t="s">
        <v>40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74"/>
      <c r="M78" s="333">
        <f>M24</f>
        <v>0</v>
      </c>
      <c r="N78" s="333"/>
      <c r="O78" s="333"/>
      <c r="P78" s="333"/>
      <c r="Q78" s="333"/>
      <c r="R78" s="333"/>
      <c r="S78" s="333"/>
      <c r="T78" s="4"/>
      <c r="U78" s="251"/>
      <c r="V78" s="254"/>
      <c r="W78" s="251"/>
      <c r="X78" s="252"/>
      <c r="Y78" s="254"/>
      <c r="Z78" s="6"/>
      <c r="AA78" s="252"/>
      <c r="AB78" s="252"/>
      <c r="AC78" s="9"/>
      <c r="AD78" s="2"/>
      <c r="AE78" s="11"/>
    </row>
    <row r="79" spans="1:31" ht="16.149999999999999" customHeight="1" x14ac:dyDescent="0.2">
      <c r="A79" s="248" t="s">
        <v>18</v>
      </c>
      <c r="B79" s="249"/>
      <c r="C79" s="249"/>
      <c r="D79" s="249"/>
      <c r="E79" s="249"/>
      <c r="F79" s="249"/>
      <c r="G79" s="249"/>
      <c r="H79" s="249"/>
      <c r="I79" s="249"/>
      <c r="J79" s="336">
        <f>J25</f>
        <v>0</v>
      </c>
      <c r="K79" s="336"/>
      <c r="L79" s="336"/>
      <c r="M79" s="336"/>
      <c r="N79" s="336"/>
      <c r="O79" s="336"/>
      <c r="P79" s="336"/>
      <c r="Q79" s="336"/>
      <c r="R79" s="336"/>
      <c r="S79" s="336"/>
      <c r="T79" s="4"/>
      <c r="U79" s="251"/>
      <c r="V79" s="254"/>
      <c r="W79" s="251"/>
      <c r="X79" s="252"/>
      <c r="Y79" s="254"/>
      <c r="Z79" s="6"/>
      <c r="AA79" s="252"/>
      <c r="AB79" s="252"/>
      <c r="AC79" s="9"/>
      <c r="AD79" s="2"/>
      <c r="AE79" s="11"/>
    </row>
    <row r="80" spans="1:31" ht="28.15" customHeight="1" x14ac:dyDescent="0.2">
      <c r="A80" s="330" t="str">
        <f>A26</f>
        <v>Madame Monsieur</v>
      </c>
      <c r="B80" s="331"/>
      <c r="C80" s="331"/>
      <c r="D80" s="331"/>
      <c r="E80" s="331"/>
      <c r="F80" s="331"/>
      <c r="G80" s="331"/>
      <c r="H80" s="331"/>
      <c r="I80" s="332">
        <f>I26</f>
        <v>0</v>
      </c>
      <c r="J80" s="332"/>
      <c r="K80" s="332"/>
      <c r="L80" s="332"/>
      <c r="M80" s="332"/>
      <c r="N80" s="333">
        <f>N26</f>
        <v>0</v>
      </c>
      <c r="O80" s="333"/>
      <c r="P80" s="73"/>
      <c r="Q80" s="73"/>
      <c r="R80" s="73"/>
      <c r="S80" s="73"/>
      <c r="T80" s="4"/>
      <c r="U80" s="251"/>
      <c r="V80" s="254"/>
      <c r="W80" s="255"/>
      <c r="X80" s="256"/>
      <c r="Y80" s="257"/>
      <c r="Z80" s="251"/>
      <c r="AA80" s="252"/>
      <c r="AB80" s="252"/>
      <c r="AC80" s="253"/>
      <c r="AD80" s="2"/>
      <c r="AE80" s="11"/>
    </row>
    <row r="81" spans="1:31" ht="13.9" customHeight="1" x14ac:dyDescent="0.2">
      <c r="A81" s="248"/>
      <c r="B81" s="249"/>
      <c r="C81" s="249"/>
      <c r="D81" s="249"/>
      <c r="E81" s="249"/>
      <c r="F81" s="249"/>
      <c r="G81" s="249"/>
      <c r="H81" s="249"/>
      <c r="I81" s="249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4"/>
      <c r="U81" s="251"/>
      <c r="V81" s="254"/>
      <c r="W81" s="251"/>
      <c r="X81" s="252"/>
      <c r="Y81" s="254"/>
      <c r="Z81" s="251"/>
      <c r="AA81" s="252"/>
      <c r="AB81" s="252"/>
      <c r="AC81" s="253"/>
      <c r="AD81" s="2"/>
      <c r="AE81" s="11"/>
    </row>
    <row r="82" spans="1:31" ht="31.15" customHeight="1" x14ac:dyDescent="0.2">
      <c r="A82" s="315" t="s">
        <v>46</v>
      </c>
      <c r="B82" s="326"/>
      <c r="C82" s="326"/>
      <c r="D82" s="326"/>
      <c r="E82" s="326"/>
      <c r="F82" s="326"/>
      <c r="G82" s="326"/>
      <c r="H82" s="326"/>
      <c r="I82" s="316" t="str">
        <f>I28</f>
        <v>1/04/2019</v>
      </c>
      <c r="J82" s="327"/>
      <c r="K82" s="327"/>
      <c r="L82" s="327"/>
      <c r="M82" s="327"/>
      <c r="N82" s="75" t="s">
        <v>47</v>
      </c>
      <c r="O82" s="328">
        <f>O28</f>
        <v>43560</v>
      </c>
      <c r="P82" s="328"/>
      <c r="Q82" s="73"/>
      <c r="R82" s="73"/>
      <c r="S82" s="73"/>
      <c r="T82" s="4"/>
      <c r="U82" s="318">
        <f>U28</f>
        <v>70</v>
      </c>
      <c r="V82" s="329"/>
      <c r="W82" s="318">
        <f>'RECAPITULATIF ET SUIVI'!L21</f>
        <v>20</v>
      </c>
      <c r="X82" s="319"/>
      <c r="Y82" s="329"/>
      <c r="Z82" s="318">
        <f>+W82*U82</f>
        <v>1400</v>
      </c>
      <c r="AA82" s="319"/>
      <c r="AB82" s="319"/>
      <c r="AC82" s="320"/>
      <c r="AD82" s="2"/>
      <c r="AE82" s="11"/>
    </row>
    <row r="83" spans="1:31" ht="14.45" customHeight="1" x14ac:dyDescent="0.2">
      <c r="A83" s="248"/>
      <c r="B83" s="249"/>
      <c r="C83" s="249"/>
      <c r="D83" s="249"/>
      <c r="E83" s="249"/>
      <c r="F83" s="249"/>
      <c r="G83" s="249"/>
      <c r="H83" s="249"/>
      <c r="I83" s="249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4"/>
      <c r="U83" s="251"/>
      <c r="V83" s="254"/>
      <c r="W83" s="251"/>
      <c r="X83" s="252"/>
      <c r="Y83" s="254"/>
      <c r="Z83" s="251"/>
      <c r="AA83" s="252"/>
      <c r="AB83" s="252"/>
      <c r="AC83" s="253"/>
      <c r="AD83" s="2"/>
      <c r="AE83" s="11"/>
    </row>
    <row r="84" spans="1:31" ht="15.6" customHeight="1" x14ac:dyDescent="0.2">
      <c r="A84" s="315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4"/>
      <c r="U84" s="321"/>
      <c r="V84" s="323"/>
      <c r="W84" s="321"/>
      <c r="X84" s="322"/>
      <c r="Y84" s="323"/>
      <c r="Z84" s="6"/>
      <c r="AA84" s="322"/>
      <c r="AB84" s="322"/>
      <c r="AC84" s="9"/>
      <c r="AD84" s="2"/>
      <c r="AE84" s="11"/>
    </row>
    <row r="85" spans="1:31" ht="12.6" hidden="1" customHeight="1" x14ac:dyDescent="0.2">
      <c r="A85" s="248"/>
      <c r="B85" s="249"/>
      <c r="C85" s="249"/>
      <c r="D85" s="249"/>
      <c r="E85" s="249"/>
      <c r="F85" s="249"/>
      <c r="G85" s="249"/>
      <c r="H85" s="249"/>
      <c r="I85" s="249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4"/>
      <c r="U85" s="251"/>
      <c r="V85" s="254"/>
      <c r="W85" s="251"/>
      <c r="X85" s="252"/>
      <c r="Y85" s="254"/>
      <c r="Z85" s="251"/>
      <c r="AA85" s="252"/>
      <c r="AB85" s="252"/>
      <c r="AC85" s="253"/>
      <c r="AD85" s="2"/>
      <c r="AE85" s="11"/>
    </row>
    <row r="86" spans="1:31" ht="14.45" hidden="1" customHeight="1" x14ac:dyDescent="0.2">
      <c r="A86" s="315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4"/>
      <c r="U86" s="251"/>
      <c r="V86" s="254"/>
      <c r="W86" s="321"/>
      <c r="X86" s="322"/>
      <c r="Y86" s="323"/>
      <c r="Z86" s="6"/>
      <c r="AA86" s="322"/>
      <c r="AB86" s="322"/>
      <c r="AC86" s="9"/>
      <c r="AD86" s="2"/>
      <c r="AE86" s="11"/>
    </row>
    <row r="87" spans="1:31" ht="14.45" customHeight="1" x14ac:dyDescent="0.2">
      <c r="A87" s="248"/>
      <c r="B87" s="249"/>
      <c r="C87" s="249"/>
      <c r="D87" s="249"/>
      <c r="E87" s="249"/>
      <c r="F87" s="249"/>
      <c r="G87" s="249"/>
      <c r="H87" s="249"/>
      <c r="I87" s="249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4"/>
      <c r="U87" s="251"/>
      <c r="V87" s="254"/>
      <c r="W87" s="251"/>
      <c r="X87" s="252"/>
      <c r="Y87" s="254"/>
      <c r="Z87" s="251"/>
      <c r="AA87" s="252"/>
      <c r="AB87" s="252"/>
      <c r="AC87" s="253"/>
      <c r="AD87" s="2"/>
      <c r="AE87" s="11"/>
    </row>
    <row r="88" spans="1:31" ht="15" customHeight="1" x14ac:dyDescent="0.2">
      <c r="A88" s="315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4"/>
      <c r="U88" s="251"/>
      <c r="V88" s="254"/>
      <c r="W88" s="321"/>
      <c r="X88" s="322"/>
      <c r="Y88" s="323"/>
      <c r="Z88" s="6"/>
      <c r="AA88" s="321"/>
      <c r="AB88" s="322"/>
      <c r="AC88" s="324"/>
      <c r="AD88" s="2"/>
      <c r="AE88" s="11"/>
    </row>
    <row r="89" spans="1:31" ht="14.45" customHeight="1" x14ac:dyDescent="0.2">
      <c r="A89" s="248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50"/>
      <c r="T89" s="4"/>
      <c r="U89" s="251"/>
      <c r="V89" s="254"/>
      <c r="W89" s="251"/>
      <c r="X89" s="252"/>
      <c r="Y89" s="254"/>
      <c r="Z89" s="318"/>
      <c r="AA89" s="319"/>
      <c r="AB89" s="319"/>
      <c r="AC89" s="320"/>
      <c r="AD89" s="2"/>
      <c r="AE89" s="11"/>
    </row>
    <row r="90" spans="1:31" ht="16.899999999999999" customHeight="1" x14ac:dyDescent="0.2">
      <c r="A90" s="315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7"/>
      <c r="T90" s="4"/>
      <c r="U90" s="251"/>
      <c r="V90" s="254"/>
      <c r="W90" s="255"/>
      <c r="X90" s="256"/>
      <c r="Y90" s="257"/>
      <c r="Z90" s="251"/>
      <c r="AA90" s="252"/>
      <c r="AB90" s="252"/>
      <c r="AC90" s="253"/>
      <c r="AD90" s="2"/>
      <c r="AE90" s="11"/>
    </row>
    <row r="91" spans="1:31" ht="14.45" customHeight="1" x14ac:dyDescent="0.2">
      <c r="A91" s="248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50"/>
      <c r="T91" s="4"/>
      <c r="U91" s="251"/>
      <c r="V91" s="254"/>
      <c r="W91" s="251"/>
      <c r="X91" s="252"/>
      <c r="Y91" s="254"/>
      <c r="Z91" s="318"/>
      <c r="AA91" s="319"/>
      <c r="AB91" s="319"/>
      <c r="AC91" s="320"/>
      <c r="AD91" s="2"/>
      <c r="AE91" s="11"/>
    </row>
    <row r="92" spans="1:31" ht="19.149999999999999" customHeight="1" x14ac:dyDescent="0.2">
      <c r="A92" s="315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7"/>
      <c r="T92" s="4"/>
      <c r="U92" s="251"/>
      <c r="V92" s="254"/>
      <c r="W92" s="255"/>
      <c r="X92" s="256"/>
      <c r="Y92" s="257"/>
      <c r="Z92" s="251"/>
      <c r="AA92" s="252"/>
      <c r="AB92" s="252"/>
      <c r="AC92" s="253"/>
      <c r="AD92" s="1"/>
      <c r="AE92" s="11"/>
    </row>
    <row r="93" spans="1:31" ht="14.45" customHeight="1" x14ac:dyDescent="0.2">
      <c r="A93" s="248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50"/>
      <c r="T93" s="4"/>
      <c r="U93" s="251"/>
      <c r="V93" s="254"/>
      <c r="W93" s="251"/>
      <c r="X93" s="252"/>
      <c r="Y93" s="254"/>
      <c r="Z93" s="318"/>
      <c r="AA93" s="319"/>
      <c r="AB93" s="319"/>
      <c r="AC93" s="320"/>
      <c r="AD93" s="2"/>
      <c r="AE93" s="11"/>
    </row>
    <row r="94" spans="1:31" ht="18.600000000000001" customHeight="1" x14ac:dyDescent="0.2">
      <c r="A94" s="315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7"/>
      <c r="T94" s="4"/>
      <c r="U94" s="251"/>
      <c r="V94" s="254"/>
      <c r="W94" s="255"/>
      <c r="X94" s="256"/>
      <c r="Y94" s="257"/>
      <c r="Z94" s="251"/>
      <c r="AA94" s="252"/>
      <c r="AB94" s="252"/>
      <c r="AC94" s="253"/>
      <c r="AD94" s="19"/>
      <c r="AE94" s="11"/>
    </row>
    <row r="95" spans="1:31" ht="14.45" customHeight="1" x14ac:dyDescent="0.2">
      <c r="A95" s="248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50"/>
      <c r="T95" s="4"/>
      <c r="U95" s="251"/>
      <c r="V95" s="254"/>
      <c r="W95" s="251"/>
      <c r="X95" s="252"/>
      <c r="Y95" s="254"/>
      <c r="Z95" s="318"/>
      <c r="AA95" s="319"/>
      <c r="AB95" s="319"/>
      <c r="AC95" s="320"/>
      <c r="AD95" s="2"/>
      <c r="AE95" s="11"/>
    </row>
    <row r="96" spans="1:31" ht="14.45" customHeight="1" x14ac:dyDescent="0.2">
      <c r="A96" s="315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7"/>
      <c r="T96" s="4"/>
      <c r="U96" s="251"/>
      <c r="V96" s="254"/>
      <c r="W96" s="255"/>
      <c r="X96" s="256"/>
      <c r="Y96" s="257"/>
      <c r="Z96" s="251"/>
      <c r="AA96" s="252"/>
      <c r="AB96" s="252"/>
      <c r="AC96" s="253"/>
      <c r="AD96" s="2"/>
      <c r="AE96" s="11"/>
    </row>
    <row r="97" spans="1:31" ht="11.65" customHeight="1" x14ac:dyDescent="0.2">
      <c r="A97" s="248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50"/>
      <c r="T97" s="4"/>
      <c r="U97" s="251"/>
      <c r="V97" s="254"/>
      <c r="W97" s="251"/>
      <c r="X97" s="252"/>
      <c r="Y97" s="254"/>
      <c r="Z97" s="318"/>
      <c r="AA97" s="319"/>
      <c r="AB97" s="319"/>
      <c r="AC97" s="320"/>
      <c r="AE97" s="11"/>
    </row>
    <row r="98" spans="1:31" ht="8.4499999999999993" customHeight="1" thickBot="1" x14ac:dyDescent="0.25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6"/>
      <c r="T98" s="5"/>
      <c r="U98" s="137"/>
      <c r="V98" s="138"/>
      <c r="W98" s="137"/>
      <c r="X98" s="139"/>
      <c r="Y98" s="138"/>
      <c r="Z98" s="137"/>
      <c r="AA98" s="139"/>
      <c r="AB98" s="139"/>
      <c r="AC98" s="140"/>
      <c r="AE98" s="11"/>
    </row>
    <row r="99" spans="1:31" ht="12" customHeight="1" thickTop="1" x14ac:dyDescent="0.2">
      <c r="A99" s="1"/>
      <c r="B99" s="303" t="s">
        <v>91</v>
      </c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1"/>
    </row>
    <row r="100" spans="1:31" x14ac:dyDescent="0.2">
      <c r="A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E100" s="11"/>
    </row>
    <row r="101" spans="1:31" ht="24.6" customHeight="1" thickBo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E101" s="11"/>
    </row>
    <row r="102" spans="1:31" ht="16.5" thickTop="1" x14ac:dyDescent="0.2">
      <c r="A102" s="304" t="s">
        <v>9</v>
      </c>
      <c r="B102" s="305"/>
      <c r="C102" s="305"/>
      <c r="D102" s="305"/>
      <c r="E102" s="306"/>
      <c r="F102" s="307" t="s">
        <v>10</v>
      </c>
      <c r="G102" s="305"/>
      <c r="H102" s="305"/>
      <c r="I102" s="306"/>
      <c r="J102" s="307" t="s">
        <v>11</v>
      </c>
      <c r="K102" s="305"/>
      <c r="L102" s="305"/>
      <c r="M102" s="305"/>
      <c r="N102" s="308"/>
      <c r="S102" s="309" t="s">
        <v>12</v>
      </c>
      <c r="T102" s="310"/>
      <c r="U102" s="310"/>
      <c r="V102" s="310"/>
      <c r="W102" s="310"/>
      <c r="X102" s="311"/>
      <c r="Y102" s="312">
        <f>SUM(Z76:AC98)</f>
        <v>1400</v>
      </c>
      <c r="Z102" s="313"/>
      <c r="AA102" s="313"/>
      <c r="AB102" s="314"/>
      <c r="AE102" s="11"/>
    </row>
    <row r="103" spans="1:31" ht="15.75" x14ac:dyDescent="0.2">
      <c r="A103" s="258">
        <v>0</v>
      </c>
      <c r="B103" s="259"/>
      <c r="C103" s="259"/>
      <c r="D103" s="259"/>
      <c r="E103" s="260"/>
      <c r="F103" s="267">
        <f>SUM(Z76:AC97)</f>
        <v>1400</v>
      </c>
      <c r="G103" s="268"/>
      <c r="H103" s="268"/>
      <c r="I103" s="269"/>
      <c r="J103" s="276">
        <v>0</v>
      </c>
      <c r="K103" s="277"/>
      <c r="L103" s="277"/>
      <c r="M103" s="277"/>
      <c r="N103" s="278"/>
      <c r="O103" s="20"/>
      <c r="R103" s="20"/>
      <c r="S103" s="285" t="s">
        <v>8</v>
      </c>
      <c r="T103" s="286"/>
      <c r="U103" s="286"/>
      <c r="V103" s="286"/>
      <c r="W103" s="286"/>
      <c r="X103" s="287"/>
      <c r="Y103" s="288">
        <f>Y102</f>
        <v>1400</v>
      </c>
      <c r="Z103" s="289"/>
      <c r="AA103" s="289"/>
      <c r="AB103" s="290"/>
      <c r="AC103" s="2"/>
      <c r="AE103" s="11"/>
    </row>
    <row r="104" spans="1:31" ht="15.75" x14ac:dyDescent="0.2">
      <c r="A104" s="261"/>
      <c r="B104" s="262"/>
      <c r="C104" s="262"/>
      <c r="D104" s="262"/>
      <c r="E104" s="263"/>
      <c r="F104" s="270"/>
      <c r="G104" s="271"/>
      <c r="H104" s="271"/>
      <c r="I104" s="272"/>
      <c r="J104" s="279"/>
      <c r="K104" s="280"/>
      <c r="L104" s="280"/>
      <c r="M104" s="280"/>
      <c r="N104" s="281"/>
      <c r="O104" s="20"/>
      <c r="R104" s="20"/>
      <c r="S104" s="291" t="s">
        <v>13</v>
      </c>
      <c r="T104" s="292"/>
      <c r="U104" s="292"/>
      <c r="V104" s="292"/>
      <c r="W104" s="292"/>
      <c r="X104" s="293"/>
      <c r="Y104" s="294">
        <v>0</v>
      </c>
      <c r="Z104" s="295"/>
      <c r="AA104" s="295"/>
      <c r="AB104" s="296"/>
      <c r="AC104" s="2"/>
      <c r="AE104" s="11"/>
    </row>
    <row r="105" spans="1:31" ht="25.15" customHeight="1" thickBot="1" x14ac:dyDescent="0.25">
      <c r="A105" s="264"/>
      <c r="B105" s="265"/>
      <c r="C105" s="265"/>
      <c r="D105" s="265"/>
      <c r="E105" s="266"/>
      <c r="F105" s="273"/>
      <c r="G105" s="274"/>
      <c r="H105" s="274"/>
      <c r="I105" s="275"/>
      <c r="J105" s="282"/>
      <c r="K105" s="283"/>
      <c r="L105" s="283"/>
      <c r="M105" s="283"/>
      <c r="N105" s="284"/>
      <c r="O105" s="20"/>
      <c r="R105" s="20"/>
      <c r="S105" s="297" t="s">
        <v>14</v>
      </c>
      <c r="T105" s="298"/>
      <c r="U105" s="298"/>
      <c r="V105" s="298"/>
      <c r="W105" s="298"/>
      <c r="X105" s="299"/>
      <c r="Y105" s="300">
        <f>Y103</f>
        <v>1400</v>
      </c>
      <c r="Z105" s="301"/>
      <c r="AA105" s="301"/>
      <c r="AB105" s="302"/>
      <c r="AC105" s="2"/>
      <c r="AE105" s="11"/>
    </row>
    <row r="106" spans="1:31" ht="14.45" customHeight="1" thickTop="1" x14ac:dyDescent="0.2">
      <c r="A106" s="244" t="s">
        <v>66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11"/>
    </row>
    <row r="107" spans="1:31" x14ac:dyDescent="0.2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</row>
    <row r="108" spans="1:31" ht="21" hidden="1" customHeight="1" x14ac:dyDescent="0.2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</row>
    <row r="109" spans="1:31" ht="30" hidden="1" customHeight="1" x14ac:dyDescent="0.2">
      <c r="A109" s="11"/>
      <c r="B109" s="11"/>
      <c r="C109" s="351" t="s">
        <v>45</v>
      </c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11"/>
      <c r="S109" s="11"/>
      <c r="T109" s="11"/>
      <c r="U109" s="11"/>
      <c r="V109" s="352"/>
      <c r="W109" s="352"/>
      <c r="X109" s="352"/>
      <c r="Y109" s="352"/>
      <c r="Z109" s="352"/>
      <c r="AA109" s="11"/>
      <c r="AB109" s="11"/>
      <c r="AC109" s="11"/>
    </row>
    <row r="110" spans="1:31" hidden="1" x14ac:dyDescent="0.2">
      <c r="A110" s="11"/>
      <c r="B110" s="14"/>
      <c r="C110" s="400">
        <f>+C56</f>
        <v>0</v>
      </c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155"/>
      <c r="R110" s="11"/>
      <c r="S110" s="11"/>
      <c r="T110" s="11"/>
      <c r="U110" s="11"/>
      <c r="V110" s="352"/>
      <c r="W110" s="352"/>
      <c r="X110" s="352"/>
      <c r="Y110" s="352"/>
      <c r="Z110" s="352"/>
      <c r="AA110" s="11"/>
      <c r="AB110" s="11"/>
      <c r="AC110" s="11"/>
    </row>
    <row r="111" spans="1:31" hidden="1" x14ac:dyDescent="0.2">
      <c r="A111" s="11"/>
      <c r="B111" s="14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155"/>
      <c r="R111" s="11"/>
      <c r="S111" s="11"/>
      <c r="T111" s="11"/>
      <c r="U111" s="11"/>
      <c r="V111" s="352"/>
      <c r="W111" s="352"/>
      <c r="X111" s="352"/>
      <c r="Y111" s="352"/>
      <c r="Z111" s="352"/>
      <c r="AA111" s="11"/>
      <c r="AB111" s="11"/>
      <c r="AC111" s="11"/>
    </row>
    <row r="112" spans="1:31" hidden="1" x14ac:dyDescent="0.2">
      <c r="A112" s="11"/>
      <c r="B112" s="14"/>
      <c r="C112" s="353" t="s">
        <v>72</v>
      </c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11"/>
      <c r="S112" s="11"/>
      <c r="T112" s="11"/>
      <c r="U112" s="11"/>
      <c r="V112" s="352"/>
      <c r="W112" s="352"/>
      <c r="X112" s="352"/>
      <c r="Y112" s="352"/>
      <c r="Z112" s="352"/>
      <c r="AA112" s="11"/>
      <c r="AB112" s="11"/>
      <c r="AC112" s="11"/>
    </row>
    <row r="113" spans="1:31" hidden="1" x14ac:dyDescent="0.2"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</row>
    <row r="114" spans="1:31" hidden="1" x14ac:dyDescent="0.2">
      <c r="C114" s="355" t="s">
        <v>67</v>
      </c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</row>
    <row r="115" spans="1:31" hidden="1" x14ac:dyDescent="0.2">
      <c r="C115" s="156" t="str">
        <f t="shared" ref="C115" si="0">+C61</f>
        <v xml:space="preserve">SIRET: </v>
      </c>
      <c r="D115" s="156"/>
      <c r="E115" s="156"/>
      <c r="F115" s="401">
        <f>+F61</f>
        <v>0</v>
      </c>
      <c r="G115" s="402"/>
      <c r="H115" s="402"/>
      <c r="I115" s="402"/>
      <c r="J115" s="402"/>
      <c r="K115" s="402"/>
      <c r="L115" s="402"/>
      <c r="M115" s="402" t="str">
        <f>+L61</f>
        <v>APE 7010 Z</v>
      </c>
      <c r="N115" s="402"/>
      <c r="O115" s="156"/>
      <c r="P115" s="156"/>
      <c r="Q115" s="156"/>
    </row>
    <row r="116" spans="1:31" hidden="1" x14ac:dyDescent="0.2"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"/>
    </row>
    <row r="117" spans="1:31" ht="27" hidden="1" customHeight="1" x14ac:dyDescent="0.2"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"/>
      <c r="T117" s="357"/>
      <c r="U117" s="357"/>
      <c r="V117" s="357"/>
      <c r="W117" s="357"/>
      <c r="X117" s="357"/>
      <c r="Y117" s="357"/>
      <c r="Z117" s="357"/>
      <c r="AA117" s="357"/>
    </row>
    <row r="118" spans="1:31" ht="50.45" hidden="1" customHeight="1" x14ac:dyDescent="0.2"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243" t="str">
        <f>P66</f>
        <v>TREMPLIN. OC
2 rue des Jasses
34 290 MONTBLANC</v>
      </c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</row>
    <row r="119" spans="1:31" ht="25.15" hidden="1" customHeight="1" x14ac:dyDescent="0.2"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245">
        <f>P67</f>
        <v>0</v>
      </c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</row>
    <row r="120" spans="1:31" ht="28.15" hidden="1" customHeight="1" x14ac:dyDescent="0.2"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"/>
      <c r="AD120" s="24"/>
      <c r="AE120" s="24"/>
    </row>
    <row r="121" spans="1:31" ht="13.15" hidden="1" customHeight="1" x14ac:dyDescent="0.2"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</row>
    <row r="122" spans="1:31" ht="13.15" hidden="1" customHeight="1" x14ac:dyDescent="0.2"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</row>
    <row r="123" spans="1:31" ht="13.9" hidden="1" customHeight="1" thickBot="1" x14ac:dyDescent="0.25">
      <c r="C123" s="2"/>
      <c r="D123" s="2"/>
      <c r="E123" s="2"/>
      <c r="F123" s="2"/>
      <c r="G123" s="2"/>
      <c r="H123" s="2"/>
      <c r="I123" s="2"/>
      <c r="J123" s="2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</row>
    <row r="124" spans="1:31" ht="25.5" hidden="1" thickTop="1" thickBot="1" x14ac:dyDescent="0.25">
      <c r="A124" s="358" t="s">
        <v>0</v>
      </c>
      <c r="B124" s="359"/>
      <c r="C124" s="359"/>
      <c r="D124" s="359"/>
      <c r="E124" s="359"/>
      <c r="F124" s="359"/>
      <c r="G124" s="359"/>
      <c r="H124" s="359"/>
      <c r="I124" s="359"/>
      <c r="J124" s="360"/>
      <c r="K124" s="2"/>
    </row>
    <row r="125" spans="1:31" ht="14.25" hidden="1" thickTop="1" thickBo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31" ht="13.5" hidden="1" thickTop="1" x14ac:dyDescent="0.2">
      <c r="A126" s="342" t="s">
        <v>1</v>
      </c>
      <c r="B126" s="343"/>
      <c r="C126" s="343"/>
      <c r="D126" s="343"/>
      <c r="E126" s="343"/>
      <c r="F126" s="343"/>
      <c r="G126" s="343"/>
      <c r="H126" s="343"/>
      <c r="I126" s="344" t="s">
        <v>2</v>
      </c>
      <c r="J126" s="344"/>
      <c r="K126" s="344"/>
      <c r="L126" s="344"/>
      <c r="M126" s="344"/>
      <c r="N126" s="343" t="s">
        <v>3</v>
      </c>
      <c r="O126" s="343"/>
      <c r="P126" s="133" t="s">
        <v>4</v>
      </c>
      <c r="Q126" s="343" t="s">
        <v>5</v>
      </c>
      <c r="R126" s="343"/>
      <c r="S126" s="343"/>
      <c r="T126" s="343"/>
      <c r="U126" s="343"/>
      <c r="V126" s="343"/>
      <c r="W126" s="345"/>
      <c r="X126" s="2"/>
    </row>
    <row r="127" spans="1:31" ht="15" hidden="1" customHeight="1" thickBot="1" x14ac:dyDescent="0.25">
      <c r="A127" s="346" t="str">
        <f>+A73</f>
        <v>A19-019</v>
      </c>
      <c r="B127" s="347"/>
      <c r="C127" s="347"/>
      <c r="D127" s="347"/>
      <c r="E127" s="347"/>
      <c r="F127" s="347"/>
      <c r="G127" s="347"/>
      <c r="H127" s="347"/>
      <c r="I127" s="348">
        <f>+I73</f>
        <v>43556</v>
      </c>
      <c r="J127" s="348"/>
      <c r="K127" s="348"/>
      <c r="L127" s="348"/>
      <c r="M127" s="348"/>
      <c r="N127" s="347" t="str">
        <f>+N73</f>
        <v>CLT-005-Toc</v>
      </c>
      <c r="O127" s="347"/>
      <c r="P127" s="12" t="s">
        <v>16</v>
      </c>
      <c r="Q127" s="349" t="s">
        <v>64</v>
      </c>
      <c r="R127" s="349"/>
      <c r="S127" s="349"/>
      <c r="T127" s="349"/>
      <c r="U127" s="349"/>
      <c r="V127" s="349"/>
      <c r="W127" s="350"/>
      <c r="X127" s="2"/>
    </row>
    <row r="128" spans="1:31" ht="43.15" hidden="1" customHeight="1" thickTop="1" thickBot="1" x14ac:dyDescent="0.25">
      <c r="A128" s="246" t="s">
        <v>68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"/>
    </row>
    <row r="129" spans="1:31" ht="16.899999999999999" hidden="1" customHeight="1" thickTop="1" thickBot="1" x14ac:dyDescent="0.25">
      <c r="A129" s="337" t="s">
        <v>6</v>
      </c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 t="s">
        <v>17</v>
      </c>
      <c r="V129" s="338"/>
      <c r="W129" s="338" t="s">
        <v>7</v>
      </c>
      <c r="X129" s="338"/>
      <c r="Y129" s="338"/>
      <c r="Z129" s="338" t="s">
        <v>8</v>
      </c>
      <c r="AA129" s="338"/>
      <c r="AB129" s="338"/>
      <c r="AC129" s="339"/>
      <c r="AD129" s="2"/>
    </row>
    <row r="130" spans="1:31" ht="17.45" hidden="1" customHeight="1" thickTop="1" x14ac:dyDescent="0.2">
      <c r="A130" s="340">
        <f>A76</f>
        <v>0</v>
      </c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4"/>
      <c r="U130" s="251"/>
      <c r="V130" s="254"/>
      <c r="W130" s="251"/>
      <c r="X130" s="252"/>
      <c r="Y130" s="254"/>
      <c r="Z130" s="251"/>
      <c r="AA130" s="252"/>
      <c r="AB130" s="252"/>
      <c r="AC130" s="253"/>
      <c r="AD130" s="2"/>
      <c r="AE130" s="11"/>
    </row>
    <row r="131" spans="1:31" s="18" customFormat="1" ht="13.9" hidden="1" customHeight="1" x14ac:dyDescent="0.2">
      <c r="A131" s="248"/>
      <c r="B131" s="249"/>
      <c r="C131" s="249"/>
      <c r="D131" s="249"/>
      <c r="E131" s="249"/>
      <c r="F131" s="249"/>
      <c r="G131" s="249"/>
      <c r="H131" s="249"/>
      <c r="I131" s="249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15"/>
      <c r="U131" s="65"/>
      <c r="V131" s="68"/>
      <c r="W131" s="65"/>
      <c r="X131" s="66"/>
      <c r="Y131" s="68"/>
      <c r="Z131" s="65"/>
      <c r="AA131" s="66"/>
      <c r="AB131" s="66"/>
      <c r="AC131" s="67"/>
      <c r="AD131" s="17"/>
      <c r="AE131" s="25"/>
    </row>
    <row r="132" spans="1:31" ht="13.9" hidden="1" customHeight="1" x14ac:dyDescent="0.2">
      <c r="A132" s="334" t="s">
        <v>40</v>
      </c>
      <c r="B132" s="335"/>
      <c r="C132" s="335"/>
      <c r="D132" s="335"/>
      <c r="E132" s="335"/>
      <c r="F132" s="335"/>
      <c r="G132" s="335"/>
      <c r="H132" s="335"/>
      <c r="I132" s="335"/>
      <c r="J132" s="335"/>
      <c r="K132" s="335"/>
      <c r="L132" s="74"/>
      <c r="M132" s="333">
        <f>M78</f>
        <v>0</v>
      </c>
      <c r="N132" s="333"/>
      <c r="O132" s="333"/>
      <c r="P132" s="333"/>
      <c r="Q132" s="333"/>
      <c r="R132" s="333"/>
      <c r="S132" s="333"/>
      <c r="T132" s="4"/>
      <c r="U132" s="251"/>
      <c r="V132" s="254"/>
      <c r="W132" s="251"/>
      <c r="X132" s="252"/>
      <c r="Y132" s="254"/>
      <c r="Z132" s="6"/>
      <c r="AA132" s="252"/>
      <c r="AB132" s="252"/>
      <c r="AC132" s="9"/>
      <c r="AD132" s="2"/>
      <c r="AE132" s="11"/>
    </row>
    <row r="133" spans="1:31" ht="16.149999999999999" hidden="1" customHeight="1" x14ac:dyDescent="0.2">
      <c r="A133" s="248" t="s">
        <v>18</v>
      </c>
      <c r="B133" s="249"/>
      <c r="C133" s="249"/>
      <c r="D133" s="249"/>
      <c r="E133" s="249"/>
      <c r="F133" s="249"/>
      <c r="G133" s="249"/>
      <c r="H133" s="249"/>
      <c r="I133" s="249"/>
      <c r="J133" s="336">
        <f>J79</f>
        <v>0</v>
      </c>
      <c r="K133" s="336"/>
      <c r="L133" s="336"/>
      <c r="M133" s="336"/>
      <c r="N133" s="336"/>
      <c r="O133" s="336"/>
      <c r="P133" s="336"/>
      <c r="Q133" s="336"/>
      <c r="R133" s="336"/>
      <c r="S133" s="336"/>
      <c r="T133" s="4"/>
      <c r="U133" s="251"/>
      <c r="V133" s="254"/>
      <c r="W133" s="251"/>
      <c r="X133" s="252"/>
      <c r="Y133" s="254"/>
      <c r="Z133" s="6"/>
      <c r="AA133" s="252"/>
      <c r="AB133" s="252"/>
      <c r="AC133" s="9"/>
      <c r="AD133" s="2"/>
      <c r="AE133" s="11"/>
    </row>
    <row r="134" spans="1:31" ht="33.6" hidden="1" customHeight="1" x14ac:dyDescent="0.2">
      <c r="A134" s="330" t="str">
        <f>A80</f>
        <v>Madame Monsieur</v>
      </c>
      <c r="B134" s="331"/>
      <c r="C134" s="331"/>
      <c r="D134" s="331"/>
      <c r="E134" s="331"/>
      <c r="F134" s="331"/>
      <c r="G134" s="331"/>
      <c r="H134" s="331"/>
      <c r="I134" s="332">
        <f>I80</f>
        <v>0</v>
      </c>
      <c r="J134" s="332"/>
      <c r="K134" s="332"/>
      <c r="L134" s="332"/>
      <c r="M134" s="332"/>
      <c r="N134" s="333">
        <f>N80</f>
        <v>0</v>
      </c>
      <c r="O134" s="333"/>
      <c r="P134" s="73"/>
      <c r="Q134" s="73"/>
      <c r="R134" s="73"/>
      <c r="S134" s="73"/>
      <c r="T134" s="4"/>
      <c r="U134" s="251"/>
      <c r="V134" s="254"/>
      <c r="W134" s="255"/>
      <c r="X134" s="256"/>
      <c r="Y134" s="257"/>
      <c r="Z134" s="251"/>
      <c r="AA134" s="252"/>
      <c r="AB134" s="252"/>
      <c r="AC134" s="253"/>
      <c r="AD134" s="2"/>
      <c r="AE134" s="11"/>
    </row>
    <row r="135" spans="1:31" ht="13.9" hidden="1" customHeight="1" x14ac:dyDescent="0.2">
      <c r="A135" s="248"/>
      <c r="B135" s="249"/>
      <c r="C135" s="249"/>
      <c r="D135" s="249"/>
      <c r="E135" s="249"/>
      <c r="F135" s="249"/>
      <c r="G135" s="249"/>
      <c r="H135" s="249"/>
      <c r="I135" s="249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4"/>
      <c r="U135" s="251"/>
      <c r="V135" s="254"/>
      <c r="W135" s="251"/>
      <c r="X135" s="252"/>
      <c r="Y135" s="254"/>
      <c r="Z135" s="251"/>
      <c r="AA135" s="252"/>
      <c r="AB135" s="252"/>
      <c r="AC135" s="253"/>
      <c r="AD135" s="2"/>
      <c r="AE135" s="11"/>
    </row>
    <row r="136" spans="1:31" ht="31.15" hidden="1" customHeight="1" x14ac:dyDescent="0.2">
      <c r="A136" s="315" t="s">
        <v>46</v>
      </c>
      <c r="B136" s="326"/>
      <c r="C136" s="326"/>
      <c r="D136" s="326"/>
      <c r="E136" s="326"/>
      <c r="F136" s="326"/>
      <c r="G136" s="326"/>
      <c r="H136" s="326"/>
      <c r="I136" s="316" t="str">
        <f>I82</f>
        <v>1/04/2019</v>
      </c>
      <c r="J136" s="327"/>
      <c r="K136" s="327"/>
      <c r="L136" s="327"/>
      <c r="M136" s="327"/>
      <c r="N136" s="75" t="s">
        <v>47</v>
      </c>
      <c r="O136" s="328">
        <f>O82</f>
        <v>43560</v>
      </c>
      <c r="P136" s="328"/>
      <c r="Q136" s="73"/>
      <c r="R136" s="73"/>
      <c r="S136" s="73"/>
      <c r="T136" s="4"/>
      <c r="U136" s="318">
        <f>U82</f>
        <v>70</v>
      </c>
      <c r="V136" s="329"/>
      <c r="W136" s="318">
        <f>+W82</f>
        <v>20</v>
      </c>
      <c r="X136" s="319"/>
      <c r="Y136" s="329"/>
      <c r="Z136" s="318">
        <f>+W136*U136</f>
        <v>1400</v>
      </c>
      <c r="AA136" s="319"/>
      <c r="AB136" s="319"/>
      <c r="AC136" s="320"/>
      <c r="AD136" s="2"/>
      <c r="AE136" s="11"/>
    </row>
    <row r="137" spans="1:31" ht="14.45" hidden="1" customHeight="1" x14ac:dyDescent="0.2">
      <c r="A137" s="248"/>
      <c r="B137" s="249"/>
      <c r="C137" s="249"/>
      <c r="D137" s="249"/>
      <c r="E137" s="249"/>
      <c r="F137" s="249"/>
      <c r="G137" s="249"/>
      <c r="H137" s="249"/>
      <c r="I137" s="249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4"/>
      <c r="U137" s="251"/>
      <c r="V137" s="254"/>
      <c r="W137" s="251"/>
      <c r="X137" s="252"/>
      <c r="Y137" s="254"/>
      <c r="Z137" s="251"/>
      <c r="AA137" s="252"/>
      <c r="AB137" s="252"/>
      <c r="AC137" s="253"/>
      <c r="AD137" s="2"/>
      <c r="AE137" s="11"/>
    </row>
    <row r="138" spans="1:31" ht="15.6" hidden="1" customHeight="1" x14ac:dyDescent="0.2">
      <c r="A138" s="315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4"/>
      <c r="U138" s="321"/>
      <c r="V138" s="323"/>
      <c r="W138" s="321"/>
      <c r="X138" s="322"/>
      <c r="Y138" s="323"/>
      <c r="Z138" s="6"/>
      <c r="AA138" s="322"/>
      <c r="AB138" s="322"/>
      <c r="AC138" s="9"/>
      <c r="AD138" s="2"/>
      <c r="AE138" s="11"/>
    </row>
    <row r="139" spans="1:31" ht="12.6" hidden="1" customHeight="1" x14ac:dyDescent="0.2">
      <c r="A139" s="248"/>
      <c r="B139" s="249"/>
      <c r="C139" s="249"/>
      <c r="D139" s="249"/>
      <c r="E139" s="249"/>
      <c r="F139" s="249"/>
      <c r="G139" s="249"/>
      <c r="H139" s="249"/>
      <c r="I139" s="249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4"/>
      <c r="U139" s="251"/>
      <c r="V139" s="254"/>
      <c r="W139" s="251"/>
      <c r="X139" s="252"/>
      <c r="Y139" s="254"/>
      <c r="Z139" s="251"/>
      <c r="AA139" s="252"/>
      <c r="AB139" s="252"/>
      <c r="AC139" s="253"/>
      <c r="AD139" s="2"/>
      <c r="AE139" s="11"/>
    </row>
    <row r="140" spans="1:31" ht="14.45" hidden="1" customHeight="1" x14ac:dyDescent="0.2">
      <c r="A140" s="315"/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4"/>
      <c r="U140" s="251"/>
      <c r="V140" s="254"/>
      <c r="W140" s="321"/>
      <c r="X140" s="322"/>
      <c r="Y140" s="323"/>
      <c r="Z140" s="6"/>
      <c r="AA140" s="322"/>
      <c r="AB140" s="322"/>
      <c r="AC140" s="9"/>
      <c r="AD140" s="2"/>
      <c r="AE140" s="11"/>
    </row>
    <row r="141" spans="1:31" ht="14.45" hidden="1" customHeight="1" x14ac:dyDescent="0.2">
      <c r="A141" s="248"/>
      <c r="B141" s="249"/>
      <c r="C141" s="249"/>
      <c r="D141" s="249"/>
      <c r="E141" s="249"/>
      <c r="F141" s="249"/>
      <c r="G141" s="249"/>
      <c r="H141" s="249"/>
      <c r="I141" s="249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4"/>
      <c r="U141" s="251"/>
      <c r="V141" s="254"/>
      <c r="W141" s="251"/>
      <c r="X141" s="252"/>
      <c r="Y141" s="254"/>
      <c r="Z141" s="251"/>
      <c r="AA141" s="252"/>
      <c r="AB141" s="252"/>
      <c r="AC141" s="253"/>
      <c r="AD141" s="2"/>
      <c r="AE141" s="11"/>
    </row>
    <row r="142" spans="1:31" ht="15" hidden="1" customHeight="1" x14ac:dyDescent="0.2">
      <c r="A142" s="315"/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4"/>
      <c r="U142" s="251"/>
      <c r="V142" s="254"/>
      <c r="W142" s="321"/>
      <c r="X142" s="322"/>
      <c r="Y142" s="323"/>
      <c r="Z142" s="6"/>
      <c r="AA142" s="321"/>
      <c r="AB142" s="322"/>
      <c r="AC142" s="324"/>
      <c r="AD142" s="2"/>
      <c r="AE142" s="11"/>
    </row>
    <row r="143" spans="1:31" ht="14.45" hidden="1" customHeight="1" x14ac:dyDescent="0.2">
      <c r="A143" s="248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50"/>
      <c r="T143" s="4"/>
      <c r="U143" s="251"/>
      <c r="V143" s="254"/>
      <c r="W143" s="251"/>
      <c r="X143" s="252"/>
      <c r="Y143" s="254"/>
      <c r="Z143" s="318"/>
      <c r="AA143" s="319"/>
      <c r="AB143" s="319"/>
      <c r="AC143" s="320"/>
      <c r="AD143" s="2"/>
      <c r="AE143" s="11"/>
    </row>
    <row r="144" spans="1:31" ht="16.899999999999999" hidden="1" customHeight="1" x14ac:dyDescent="0.2">
      <c r="A144" s="315"/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7"/>
      <c r="T144" s="4"/>
      <c r="U144" s="251"/>
      <c r="V144" s="254"/>
      <c r="W144" s="255"/>
      <c r="X144" s="256"/>
      <c r="Y144" s="257"/>
      <c r="Z144" s="251"/>
      <c r="AA144" s="252"/>
      <c r="AB144" s="252"/>
      <c r="AC144" s="253"/>
      <c r="AD144" s="2"/>
      <c r="AE144" s="11"/>
    </row>
    <row r="145" spans="1:31" ht="14.45" hidden="1" customHeight="1" x14ac:dyDescent="0.2">
      <c r="A145" s="248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50"/>
      <c r="T145" s="4"/>
      <c r="U145" s="251"/>
      <c r="V145" s="254"/>
      <c r="W145" s="251"/>
      <c r="X145" s="252"/>
      <c r="Y145" s="254"/>
      <c r="Z145" s="318"/>
      <c r="AA145" s="319"/>
      <c r="AB145" s="319"/>
      <c r="AC145" s="320"/>
      <c r="AD145" s="2"/>
      <c r="AE145" s="11"/>
    </row>
    <row r="146" spans="1:31" ht="19.149999999999999" hidden="1" customHeight="1" x14ac:dyDescent="0.2">
      <c r="A146" s="315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7"/>
      <c r="T146" s="4"/>
      <c r="U146" s="251"/>
      <c r="V146" s="254"/>
      <c r="W146" s="255"/>
      <c r="X146" s="256"/>
      <c r="Y146" s="257"/>
      <c r="Z146" s="251"/>
      <c r="AA146" s="252"/>
      <c r="AB146" s="252"/>
      <c r="AC146" s="253"/>
      <c r="AD146" s="1"/>
      <c r="AE146" s="11"/>
    </row>
    <row r="147" spans="1:31" ht="14.45" hidden="1" customHeight="1" x14ac:dyDescent="0.2">
      <c r="A147" s="248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50"/>
      <c r="T147" s="4"/>
      <c r="U147" s="251"/>
      <c r="V147" s="254"/>
      <c r="W147" s="251"/>
      <c r="X147" s="252"/>
      <c r="Y147" s="254"/>
      <c r="Z147" s="318"/>
      <c r="AA147" s="319"/>
      <c r="AB147" s="319"/>
      <c r="AC147" s="320"/>
      <c r="AD147" s="2"/>
      <c r="AE147" s="11"/>
    </row>
    <row r="148" spans="1:31" ht="18.600000000000001" hidden="1" customHeight="1" x14ac:dyDescent="0.2">
      <c r="A148" s="315"/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7"/>
      <c r="T148" s="4"/>
      <c r="U148" s="251"/>
      <c r="V148" s="254"/>
      <c r="W148" s="255"/>
      <c r="X148" s="256"/>
      <c r="Y148" s="257"/>
      <c r="Z148" s="251"/>
      <c r="AA148" s="252"/>
      <c r="AB148" s="252"/>
      <c r="AC148" s="253"/>
      <c r="AD148" s="19"/>
      <c r="AE148" s="11"/>
    </row>
    <row r="149" spans="1:31" ht="14.45" hidden="1" customHeight="1" x14ac:dyDescent="0.2">
      <c r="A149" s="248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50"/>
      <c r="T149" s="4"/>
      <c r="U149" s="251"/>
      <c r="V149" s="254"/>
      <c r="W149" s="251"/>
      <c r="X149" s="252"/>
      <c r="Y149" s="254"/>
      <c r="Z149" s="318"/>
      <c r="AA149" s="319"/>
      <c r="AB149" s="319"/>
      <c r="AC149" s="320"/>
      <c r="AD149" s="2"/>
      <c r="AE149" s="11"/>
    </row>
    <row r="150" spans="1:31" ht="14.45" hidden="1" customHeight="1" x14ac:dyDescent="0.2">
      <c r="A150" s="315"/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7"/>
      <c r="T150" s="4"/>
      <c r="U150" s="251"/>
      <c r="V150" s="254"/>
      <c r="W150" s="255"/>
      <c r="X150" s="256"/>
      <c r="Y150" s="257"/>
      <c r="Z150" s="251"/>
      <c r="AA150" s="252"/>
      <c r="AB150" s="252"/>
      <c r="AC150" s="253"/>
      <c r="AD150" s="2"/>
      <c r="AE150" s="11"/>
    </row>
    <row r="151" spans="1:31" ht="11.65" hidden="1" customHeight="1" x14ac:dyDescent="0.2">
      <c r="A151" s="248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50"/>
      <c r="T151" s="4"/>
      <c r="U151" s="251"/>
      <c r="V151" s="254"/>
      <c r="W151" s="251"/>
      <c r="X151" s="252"/>
      <c r="Y151" s="254"/>
      <c r="Z151" s="318"/>
      <c r="AA151" s="319"/>
      <c r="AB151" s="319"/>
      <c r="AC151" s="320"/>
      <c r="AE151" s="11"/>
    </row>
    <row r="152" spans="1:31" ht="8.4499999999999993" hidden="1" customHeight="1" thickBot="1" x14ac:dyDescent="0.25">
      <c r="A152" s="134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6"/>
      <c r="T152" s="5"/>
      <c r="U152" s="137"/>
      <c r="V152" s="138"/>
      <c r="W152" s="137"/>
      <c r="X152" s="139"/>
      <c r="Y152" s="138"/>
      <c r="Z152" s="137"/>
      <c r="AA152" s="139"/>
      <c r="AB152" s="139"/>
      <c r="AC152" s="140"/>
      <c r="AE152" s="11"/>
    </row>
    <row r="153" spans="1:31" ht="12" hidden="1" customHeight="1" thickTop="1" x14ac:dyDescent="0.2">
      <c r="A153" s="1"/>
      <c r="B153" s="303" t="s">
        <v>89</v>
      </c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1"/>
    </row>
    <row r="154" spans="1:31" hidden="1" x14ac:dyDescent="0.2">
      <c r="A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1"/>
    </row>
    <row r="155" spans="1:31" ht="22.9" hidden="1" customHeight="1" thickBo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1"/>
    </row>
    <row r="156" spans="1:31" ht="16.5" hidden="1" thickTop="1" x14ac:dyDescent="0.2">
      <c r="A156" s="304" t="s">
        <v>9</v>
      </c>
      <c r="B156" s="305"/>
      <c r="C156" s="305"/>
      <c r="D156" s="305"/>
      <c r="E156" s="306"/>
      <c r="F156" s="307" t="s">
        <v>10</v>
      </c>
      <c r="G156" s="305"/>
      <c r="H156" s="305"/>
      <c r="I156" s="306"/>
      <c r="J156" s="307" t="s">
        <v>11</v>
      </c>
      <c r="K156" s="305"/>
      <c r="L156" s="305"/>
      <c r="M156" s="305"/>
      <c r="N156" s="308"/>
      <c r="S156" s="309" t="s">
        <v>12</v>
      </c>
      <c r="T156" s="310"/>
      <c r="U156" s="310"/>
      <c r="V156" s="310"/>
      <c r="W156" s="310"/>
      <c r="X156" s="311"/>
      <c r="Y156" s="312">
        <f>SUM(Z130:AC152)</f>
        <v>1400</v>
      </c>
      <c r="Z156" s="313"/>
      <c r="AA156" s="313"/>
      <c r="AB156" s="314"/>
      <c r="AE156" s="11"/>
    </row>
    <row r="157" spans="1:31" ht="15.75" hidden="1" x14ac:dyDescent="0.2">
      <c r="A157" s="258">
        <v>0</v>
      </c>
      <c r="B157" s="259"/>
      <c r="C157" s="259"/>
      <c r="D157" s="259"/>
      <c r="E157" s="260"/>
      <c r="F157" s="267">
        <f>SUM(Z130:AC151)</f>
        <v>1400</v>
      </c>
      <c r="G157" s="268"/>
      <c r="H157" s="268"/>
      <c r="I157" s="269"/>
      <c r="J157" s="276">
        <v>0</v>
      </c>
      <c r="K157" s="277"/>
      <c r="L157" s="277"/>
      <c r="M157" s="277"/>
      <c r="N157" s="278"/>
      <c r="O157" s="20"/>
      <c r="R157" s="20"/>
      <c r="S157" s="285" t="s">
        <v>8</v>
      </c>
      <c r="T157" s="286"/>
      <c r="U157" s="286"/>
      <c r="V157" s="286"/>
      <c r="W157" s="286"/>
      <c r="X157" s="287"/>
      <c r="Y157" s="288">
        <f>Y156</f>
        <v>1400</v>
      </c>
      <c r="Z157" s="289"/>
      <c r="AA157" s="289"/>
      <c r="AB157" s="290"/>
      <c r="AC157" s="2"/>
      <c r="AE157" s="11"/>
    </row>
    <row r="158" spans="1:31" ht="15.75" hidden="1" x14ac:dyDescent="0.2">
      <c r="A158" s="261"/>
      <c r="B158" s="262"/>
      <c r="C158" s="262"/>
      <c r="D158" s="262"/>
      <c r="E158" s="263"/>
      <c r="F158" s="270"/>
      <c r="G158" s="271"/>
      <c r="H158" s="271"/>
      <c r="I158" s="272"/>
      <c r="J158" s="279"/>
      <c r="K158" s="280"/>
      <c r="L158" s="280"/>
      <c r="M158" s="280"/>
      <c r="N158" s="281"/>
      <c r="O158" s="20"/>
      <c r="R158" s="20"/>
      <c r="S158" s="291" t="s">
        <v>13</v>
      </c>
      <c r="T158" s="292"/>
      <c r="U158" s="292"/>
      <c r="V158" s="292"/>
      <c r="W158" s="292"/>
      <c r="X158" s="293"/>
      <c r="Y158" s="294">
        <v>0</v>
      </c>
      <c r="Z158" s="295"/>
      <c r="AA158" s="295"/>
      <c r="AB158" s="296"/>
      <c r="AC158" s="2"/>
      <c r="AE158" s="11"/>
    </row>
    <row r="159" spans="1:31" ht="25.15" hidden="1" customHeight="1" thickBot="1" x14ac:dyDescent="0.25">
      <c r="A159" s="264"/>
      <c r="B159" s="265"/>
      <c r="C159" s="265"/>
      <c r="D159" s="265"/>
      <c r="E159" s="266"/>
      <c r="F159" s="273"/>
      <c r="G159" s="274"/>
      <c r="H159" s="274"/>
      <c r="I159" s="275"/>
      <c r="J159" s="282"/>
      <c r="K159" s="283"/>
      <c r="L159" s="283"/>
      <c r="M159" s="283"/>
      <c r="N159" s="284"/>
      <c r="O159" s="20"/>
      <c r="R159" s="20"/>
      <c r="S159" s="297" t="s">
        <v>14</v>
      </c>
      <c r="T159" s="298"/>
      <c r="U159" s="298"/>
      <c r="V159" s="298"/>
      <c r="W159" s="298"/>
      <c r="X159" s="299"/>
      <c r="Y159" s="300">
        <f>Y157</f>
        <v>1400</v>
      </c>
      <c r="Z159" s="301"/>
      <c r="AA159" s="301"/>
      <c r="AB159" s="302"/>
      <c r="AC159" s="2"/>
      <c r="AE159" s="11"/>
    </row>
    <row r="160" spans="1:31" ht="14.45" hidden="1" customHeight="1" thickTop="1" x14ac:dyDescent="0.2">
      <c r="A160" s="244" t="s">
        <v>66</v>
      </c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11"/>
    </row>
    <row r="161" spans="1:30" hidden="1" x14ac:dyDescent="0.2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</row>
    <row r="162" spans="1:30" hidden="1" x14ac:dyDescent="0.2"/>
  </sheetData>
  <mergeCells count="414">
    <mergeCell ref="C56:O57"/>
    <mergeCell ref="C110:P111"/>
    <mergeCell ref="F115:L115"/>
    <mergeCell ref="M115:N115"/>
    <mergeCell ref="A9:O9"/>
    <mergeCell ref="A38:S38"/>
    <mergeCell ref="A36:S36"/>
    <mergeCell ref="A34:S34"/>
    <mergeCell ref="A35:I35"/>
    <mergeCell ref="J35:S35"/>
    <mergeCell ref="A33:I33"/>
    <mergeCell ref="J33:S33"/>
    <mergeCell ref="A37:I37"/>
    <mergeCell ref="J37:S37"/>
    <mergeCell ref="N26:O26"/>
    <mergeCell ref="C55:Q55"/>
    <mergeCell ref="C58:Q58"/>
    <mergeCell ref="A26:H26"/>
    <mergeCell ref="I26:M26"/>
    <mergeCell ref="A28:H28"/>
    <mergeCell ref="A32:S32"/>
    <mergeCell ref="Q19:W19"/>
    <mergeCell ref="A29:I29"/>
    <mergeCell ref="J29:S29"/>
    <mergeCell ref="U29:V29"/>
    <mergeCell ref="W29:Y29"/>
    <mergeCell ref="J23:S23"/>
    <mergeCell ref="A27:I27"/>
    <mergeCell ref="J27:S27"/>
    <mergeCell ref="U27:V27"/>
    <mergeCell ref="W21:Y21"/>
    <mergeCell ref="A22:S22"/>
    <mergeCell ref="A23:I23"/>
    <mergeCell ref="U28:V28"/>
    <mergeCell ref="A25:I25"/>
    <mergeCell ref="I28:M28"/>
    <mergeCell ref="O28:P28"/>
    <mergeCell ref="A30:S30"/>
    <mergeCell ref="A31:I31"/>
    <mergeCell ref="J31:S31"/>
    <mergeCell ref="U31:V31"/>
    <mergeCell ref="T9:AA9"/>
    <mergeCell ref="J25:S25"/>
    <mergeCell ref="A21:T21"/>
    <mergeCell ref="A18:H18"/>
    <mergeCell ref="I18:M18"/>
    <mergeCell ref="N18:O18"/>
    <mergeCell ref="Q18:W18"/>
    <mergeCell ref="A16:J16"/>
    <mergeCell ref="A19:H19"/>
    <mergeCell ref="I19:M19"/>
    <mergeCell ref="N19:O19"/>
    <mergeCell ref="A24:K24"/>
    <mergeCell ref="M24:S24"/>
    <mergeCell ref="Z21:AC21"/>
    <mergeCell ref="Z22:AC22"/>
    <mergeCell ref="U21:V21"/>
    <mergeCell ref="U22:V22"/>
    <mergeCell ref="W22:Y22"/>
    <mergeCell ref="W31:Y31"/>
    <mergeCell ref="U30:V30"/>
    <mergeCell ref="W30:Y30"/>
    <mergeCell ref="Z31:AC31"/>
    <mergeCell ref="AA30:AB30"/>
    <mergeCell ref="Z26:AC26"/>
    <mergeCell ref="U24:V24"/>
    <mergeCell ref="W24:Y24"/>
    <mergeCell ref="AA24:AB24"/>
    <mergeCell ref="W27:Y27"/>
    <mergeCell ref="Z27:AC27"/>
    <mergeCell ref="Z28:AC28"/>
    <mergeCell ref="W28:Y28"/>
    <mergeCell ref="Z29:AC29"/>
    <mergeCell ref="U26:V26"/>
    <mergeCell ref="W26:Y26"/>
    <mergeCell ref="U25:V25"/>
    <mergeCell ref="W25:Y25"/>
    <mergeCell ref="AA25:AB25"/>
    <mergeCell ref="U32:V32"/>
    <mergeCell ref="W32:Y32"/>
    <mergeCell ref="AA32:AB32"/>
    <mergeCell ref="U33:V33"/>
    <mergeCell ref="W33:Y33"/>
    <mergeCell ref="Z33:AC33"/>
    <mergeCell ref="Z35:AC35"/>
    <mergeCell ref="U35:V35"/>
    <mergeCell ref="W35:Y35"/>
    <mergeCell ref="U34:V34"/>
    <mergeCell ref="AA34:AC34"/>
    <mergeCell ref="W34:Y34"/>
    <mergeCell ref="A39:I39"/>
    <mergeCell ref="J39:S39"/>
    <mergeCell ref="U39:V39"/>
    <mergeCell ref="W39:Y39"/>
    <mergeCell ref="Z39:AC39"/>
    <mergeCell ref="U38:V38"/>
    <mergeCell ref="W38:Y38"/>
    <mergeCell ref="U36:V36"/>
    <mergeCell ref="U37:V37"/>
    <mergeCell ref="W37:Y37"/>
    <mergeCell ref="W36:Y36"/>
    <mergeCell ref="AA36:AC36"/>
    <mergeCell ref="Z37:AC37"/>
    <mergeCell ref="J43:S43"/>
    <mergeCell ref="U43:V43"/>
    <mergeCell ref="W43:Y43"/>
    <mergeCell ref="Z43:AC43"/>
    <mergeCell ref="Z41:AC41"/>
    <mergeCell ref="A40:S40"/>
    <mergeCell ref="A41:I41"/>
    <mergeCell ref="J41:S41"/>
    <mergeCell ref="U41:V41"/>
    <mergeCell ref="W41:Y41"/>
    <mergeCell ref="B45:P45"/>
    <mergeCell ref="A44:I44"/>
    <mergeCell ref="J44:S44"/>
    <mergeCell ref="U44:V44"/>
    <mergeCell ref="W44:Y44"/>
    <mergeCell ref="Z44:AC44"/>
    <mergeCell ref="AA38:AC38"/>
    <mergeCell ref="A42:S42"/>
    <mergeCell ref="C59:Q59"/>
    <mergeCell ref="Y48:AB48"/>
    <mergeCell ref="A49:E51"/>
    <mergeCell ref="F49:I51"/>
    <mergeCell ref="J49:N51"/>
    <mergeCell ref="S49:X49"/>
    <mergeCell ref="Y49:AB49"/>
    <mergeCell ref="S50:X50"/>
    <mergeCell ref="Y50:AB50"/>
    <mergeCell ref="S51:X51"/>
    <mergeCell ref="Y51:AB51"/>
    <mergeCell ref="A48:E48"/>
    <mergeCell ref="F48:I48"/>
    <mergeCell ref="J48:N48"/>
    <mergeCell ref="S48:X48"/>
    <mergeCell ref="A43:I43"/>
    <mergeCell ref="C60:Q60"/>
    <mergeCell ref="C62:Q62"/>
    <mergeCell ref="C63:Q63"/>
    <mergeCell ref="T63:AA63"/>
    <mergeCell ref="A70:J70"/>
    <mergeCell ref="A72:H72"/>
    <mergeCell ref="I72:M72"/>
    <mergeCell ref="N72:O72"/>
    <mergeCell ref="Q72:W72"/>
    <mergeCell ref="F61:K61"/>
    <mergeCell ref="A73:H73"/>
    <mergeCell ref="I73:M73"/>
    <mergeCell ref="N73:O73"/>
    <mergeCell ref="Q73:W73"/>
    <mergeCell ref="A75:T75"/>
    <mergeCell ref="U75:V75"/>
    <mergeCell ref="W75:Y75"/>
    <mergeCell ref="Z75:AC75"/>
    <mergeCell ref="A76:S76"/>
    <mergeCell ref="U76:V76"/>
    <mergeCell ref="W76:Y76"/>
    <mergeCell ref="Z76:AC76"/>
    <mergeCell ref="A74:AB74"/>
    <mergeCell ref="A77:I77"/>
    <mergeCell ref="J77:S77"/>
    <mergeCell ref="A78:K78"/>
    <mergeCell ref="M78:S78"/>
    <mergeCell ref="U78:V78"/>
    <mergeCell ref="W78:Y78"/>
    <mergeCell ref="AA78:AB78"/>
    <mergeCell ref="A79:I79"/>
    <mergeCell ref="J79:S79"/>
    <mergeCell ref="U79:V79"/>
    <mergeCell ref="W79:Y79"/>
    <mergeCell ref="AA79:AB79"/>
    <mergeCell ref="A80:H80"/>
    <mergeCell ref="I80:M80"/>
    <mergeCell ref="N80:O80"/>
    <mergeCell ref="U80:V80"/>
    <mergeCell ref="W80:Y80"/>
    <mergeCell ref="Z80:AC80"/>
    <mergeCell ref="A81:I81"/>
    <mergeCell ref="J81:S81"/>
    <mergeCell ref="U81:V81"/>
    <mergeCell ref="W81:Y81"/>
    <mergeCell ref="Z81:AC81"/>
    <mergeCell ref="A82:H82"/>
    <mergeCell ref="I82:M82"/>
    <mergeCell ref="O82:P82"/>
    <mergeCell ref="U82:V82"/>
    <mergeCell ref="W82:Y82"/>
    <mergeCell ref="Z82:AC82"/>
    <mergeCell ref="A83:I83"/>
    <mergeCell ref="J83:S83"/>
    <mergeCell ref="U83:V83"/>
    <mergeCell ref="W83:Y83"/>
    <mergeCell ref="Z83:AC83"/>
    <mergeCell ref="A84:S84"/>
    <mergeCell ref="U84:V84"/>
    <mergeCell ref="W84:Y84"/>
    <mergeCell ref="AA84:AB84"/>
    <mergeCell ref="A85:I85"/>
    <mergeCell ref="J85:S85"/>
    <mergeCell ref="U85:V85"/>
    <mergeCell ref="W85:Y85"/>
    <mergeCell ref="Z85:AC85"/>
    <mergeCell ref="A88:S88"/>
    <mergeCell ref="U88:V88"/>
    <mergeCell ref="W88:Y88"/>
    <mergeCell ref="AA88:AC88"/>
    <mergeCell ref="U89:V89"/>
    <mergeCell ref="W89:Y89"/>
    <mergeCell ref="Z89:AC89"/>
    <mergeCell ref="A89:S89"/>
    <mergeCell ref="A86:S86"/>
    <mergeCell ref="U86:V86"/>
    <mergeCell ref="W86:Y86"/>
    <mergeCell ref="AA86:AB86"/>
    <mergeCell ref="A87:I87"/>
    <mergeCell ref="J87:S87"/>
    <mergeCell ref="U87:V87"/>
    <mergeCell ref="W87:Y87"/>
    <mergeCell ref="Z87:AC87"/>
    <mergeCell ref="A92:S92"/>
    <mergeCell ref="U92:V92"/>
    <mergeCell ref="W92:Y92"/>
    <mergeCell ref="U93:V93"/>
    <mergeCell ref="W93:Y93"/>
    <mergeCell ref="Z93:AC93"/>
    <mergeCell ref="Z92:AC92"/>
    <mergeCell ref="A93:S93"/>
    <mergeCell ref="A90:S90"/>
    <mergeCell ref="U90:V90"/>
    <mergeCell ref="W90:Y90"/>
    <mergeCell ref="U91:V91"/>
    <mergeCell ref="W91:Y91"/>
    <mergeCell ref="Z91:AC91"/>
    <mergeCell ref="Z90:AC90"/>
    <mergeCell ref="A91:S91"/>
    <mergeCell ref="B99:P99"/>
    <mergeCell ref="A102:E102"/>
    <mergeCell ref="F102:I102"/>
    <mergeCell ref="J102:N102"/>
    <mergeCell ref="S102:X102"/>
    <mergeCell ref="Y102:AB102"/>
    <mergeCell ref="A94:S94"/>
    <mergeCell ref="U95:V95"/>
    <mergeCell ref="W95:Y95"/>
    <mergeCell ref="Z95:AC95"/>
    <mergeCell ref="A96:S96"/>
    <mergeCell ref="U97:V97"/>
    <mergeCell ref="W97:Y97"/>
    <mergeCell ref="Z97:AC97"/>
    <mergeCell ref="U94:V94"/>
    <mergeCell ref="W94:Y94"/>
    <mergeCell ref="Z94:AC94"/>
    <mergeCell ref="A95:S95"/>
    <mergeCell ref="U96:V96"/>
    <mergeCell ref="W96:Y96"/>
    <mergeCell ref="Z96:AC96"/>
    <mergeCell ref="A97:S97"/>
    <mergeCell ref="A103:E105"/>
    <mergeCell ref="F103:I105"/>
    <mergeCell ref="J103:N105"/>
    <mergeCell ref="S103:X103"/>
    <mergeCell ref="Y103:AB103"/>
    <mergeCell ref="S104:X104"/>
    <mergeCell ref="Y104:AB104"/>
    <mergeCell ref="S105:X105"/>
    <mergeCell ref="Y105:AB105"/>
    <mergeCell ref="C109:Q109"/>
    <mergeCell ref="V109:Z112"/>
    <mergeCell ref="C112:Q112"/>
    <mergeCell ref="C113:Q113"/>
    <mergeCell ref="C114:Q114"/>
    <mergeCell ref="C116:Q116"/>
    <mergeCell ref="C117:Q117"/>
    <mergeCell ref="T117:AA117"/>
    <mergeCell ref="A124:J124"/>
    <mergeCell ref="A126:H126"/>
    <mergeCell ref="I126:M126"/>
    <mergeCell ref="N126:O126"/>
    <mergeCell ref="Q126:W126"/>
    <mergeCell ref="A127:H127"/>
    <mergeCell ref="I127:M127"/>
    <mergeCell ref="N127:O127"/>
    <mergeCell ref="Q127:W127"/>
    <mergeCell ref="P118:AB118"/>
    <mergeCell ref="P119:AB120"/>
    <mergeCell ref="A129:T129"/>
    <mergeCell ref="U129:V129"/>
    <mergeCell ref="W129:Y129"/>
    <mergeCell ref="Z129:AC129"/>
    <mergeCell ref="A130:S130"/>
    <mergeCell ref="U130:V130"/>
    <mergeCell ref="W130:Y130"/>
    <mergeCell ref="Z130:AC130"/>
    <mergeCell ref="A131:I131"/>
    <mergeCell ref="J131:S131"/>
    <mergeCell ref="A132:K132"/>
    <mergeCell ref="M132:S132"/>
    <mergeCell ref="U132:V132"/>
    <mergeCell ref="W132:Y132"/>
    <mergeCell ref="AA132:AB132"/>
    <mergeCell ref="A133:I133"/>
    <mergeCell ref="J133:S133"/>
    <mergeCell ref="U133:V133"/>
    <mergeCell ref="W133:Y133"/>
    <mergeCell ref="AA133:AB133"/>
    <mergeCell ref="A134:H134"/>
    <mergeCell ref="I134:M134"/>
    <mergeCell ref="N134:O134"/>
    <mergeCell ref="U134:V134"/>
    <mergeCell ref="W134:Y134"/>
    <mergeCell ref="Z134:AC134"/>
    <mergeCell ref="A135:I135"/>
    <mergeCell ref="J135:S135"/>
    <mergeCell ref="U135:V135"/>
    <mergeCell ref="W135:Y135"/>
    <mergeCell ref="Z135:AC135"/>
    <mergeCell ref="A136:H136"/>
    <mergeCell ref="I136:M136"/>
    <mergeCell ref="O136:P136"/>
    <mergeCell ref="U136:V136"/>
    <mergeCell ref="W136:Y136"/>
    <mergeCell ref="Z136:AC136"/>
    <mergeCell ref="A137:I137"/>
    <mergeCell ref="J137:S137"/>
    <mergeCell ref="U137:V137"/>
    <mergeCell ref="W137:Y137"/>
    <mergeCell ref="Z137:AC137"/>
    <mergeCell ref="A138:S138"/>
    <mergeCell ref="U138:V138"/>
    <mergeCell ref="W138:Y138"/>
    <mergeCell ref="AA138:AB138"/>
    <mergeCell ref="A139:I139"/>
    <mergeCell ref="J139:S139"/>
    <mergeCell ref="U139:V139"/>
    <mergeCell ref="W139:Y139"/>
    <mergeCell ref="Z139:AC139"/>
    <mergeCell ref="A142:S142"/>
    <mergeCell ref="U142:V142"/>
    <mergeCell ref="W142:Y142"/>
    <mergeCell ref="AA142:AC142"/>
    <mergeCell ref="U143:V143"/>
    <mergeCell ref="W143:Y143"/>
    <mergeCell ref="Z143:AC143"/>
    <mergeCell ref="A140:S140"/>
    <mergeCell ref="U140:V140"/>
    <mergeCell ref="W140:Y140"/>
    <mergeCell ref="AA140:AB140"/>
    <mergeCell ref="A141:I141"/>
    <mergeCell ref="J141:S141"/>
    <mergeCell ref="U141:V141"/>
    <mergeCell ref="W141:Y141"/>
    <mergeCell ref="Z141:AC141"/>
    <mergeCell ref="A146:S146"/>
    <mergeCell ref="U146:V146"/>
    <mergeCell ref="W146:Y146"/>
    <mergeCell ref="U147:V147"/>
    <mergeCell ref="W147:Y147"/>
    <mergeCell ref="Z147:AC147"/>
    <mergeCell ref="A144:S144"/>
    <mergeCell ref="U144:V144"/>
    <mergeCell ref="W144:Y144"/>
    <mergeCell ref="U145:V145"/>
    <mergeCell ref="W145:Y145"/>
    <mergeCell ref="Z145:AC145"/>
    <mergeCell ref="A148:S148"/>
    <mergeCell ref="U149:V149"/>
    <mergeCell ref="W149:Y149"/>
    <mergeCell ref="Z149:AC149"/>
    <mergeCell ref="A150:S150"/>
    <mergeCell ref="U151:V151"/>
    <mergeCell ref="W151:Y151"/>
    <mergeCell ref="Z151:AC151"/>
    <mergeCell ref="A149:S149"/>
    <mergeCell ref="U150:V150"/>
    <mergeCell ref="W150:Y150"/>
    <mergeCell ref="Z150:AC150"/>
    <mergeCell ref="A151:S151"/>
    <mergeCell ref="S157:X157"/>
    <mergeCell ref="Y157:AB157"/>
    <mergeCell ref="S158:X158"/>
    <mergeCell ref="Y158:AB158"/>
    <mergeCell ref="S159:X159"/>
    <mergeCell ref="Y159:AB159"/>
    <mergeCell ref="B153:P153"/>
    <mergeCell ref="A156:E156"/>
    <mergeCell ref="F156:I156"/>
    <mergeCell ref="J156:N156"/>
    <mergeCell ref="S156:X156"/>
    <mergeCell ref="Y156:AB156"/>
    <mergeCell ref="A4:O4"/>
    <mergeCell ref="A5:O5"/>
    <mergeCell ref="A7:O7"/>
    <mergeCell ref="A8:O8"/>
    <mergeCell ref="J11:O11"/>
    <mergeCell ref="P66:AB68"/>
    <mergeCell ref="A106:AD107"/>
    <mergeCell ref="A160:AD161"/>
    <mergeCell ref="P12:AA15"/>
    <mergeCell ref="A128:AB128"/>
    <mergeCell ref="A143:S143"/>
    <mergeCell ref="Z144:AC144"/>
    <mergeCell ref="A145:S145"/>
    <mergeCell ref="Z146:AC146"/>
    <mergeCell ref="A147:S147"/>
    <mergeCell ref="U148:V148"/>
    <mergeCell ref="W148:Y148"/>
    <mergeCell ref="Z148:AC148"/>
    <mergeCell ref="A52:AD53"/>
    <mergeCell ref="A108:AE108"/>
    <mergeCell ref="A54:AE54"/>
    <mergeCell ref="A157:E159"/>
    <mergeCell ref="F157:I159"/>
    <mergeCell ref="J157:N159"/>
  </mergeCells>
  <printOptions horizontalCentered="1" verticalCentered="1"/>
  <pageMargins left="0" right="0" top="0" bottom="0" header="0" footer="0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161"/>
  <sheetViews>
    <sheetView topLeftCell="A135" workbookViewId="0">
      <selection activeCell="A128" sqref="A128:AB128"/>
    </sheetView>
  </sheetViews>
  <sheetFormatPr baseColWidth="10" defaultColWidth="8.85546875" defaultRowHeight="12.75" x14ac:dyDescent="0.2"/>
  <cols>
    <col min="1" max="2" width="1" customWidth="1"/>
    <col min="3" max="3" width="1.85546875" customWidth="1"/>
    <col min="4" max="4" width="1" customWidth="1"/>
    <col min="5" max="5" width="3.140625" customWidth="1"/>
    <col min="6" max="7" width="1" customWidth="1"/>
    <col min="8" max="8" width="4" customWidth="1"/>
    <col min="9" max="9" width="6" customWidth="1"/>
    <col min="10" max="10" width="2.140625" customWidth="1"/>
    <col min="11" max="11" width="4.42578125" customWidth="1"/>
    <col min="12" max="12" width="1" customWidth="1"/>
    <col min="13" max="13" width="2.140625" customWidth="1"/>
    <col min="14" max="14" width="7.140625" customWidth="1"/>
    <col min="15" max="15" width="6.5703125" customWidth="1"/>
    <col min="16" max="16" width="14.140625" customWidth="1"/>
    <col min="17" max="17" width="3.140625" customWidth="1"/>
    <col min="18" max="18" width="2.7109375" customWidth="1"/>
    <col min="19" max="19" width="3.5703125" customWidth="1"/>
    <col min="20" max="20" width="0.5703125" hidden="1" customWidth="1"/>
    <col min="21" max="22" width="5.5703125" customWidth="1"/>
    <col min="23" max="23" width="1.5703125" customWidth="1"/>
    <col min="24" max="24" width="2.140625" customWidth="1"/>
    <col min="25" max="25" width="4.5703125" customWidth="1"/>
    <col min="26" max="26" width="0.42578125" hidden="1" customWidth="1"/>
    <col min="27" max="27" width="15.7109375" customWidth="1"/>
    <col min="28" max="28" width="1" customWidth="1"/>
    <col min="29" max="29" width="0.28515625" customWidth="1"/>
    <col min="30" max="30" width="2.7109375" customWidth="1"/>
  </cols>
  <sheetData>
    <row r="1" spans="1:36" ht="30.75" customHeight="1" x14ac:dyDescent="0.2">
      <c r="R1" s="11"/>
      <c r="S1" s="11"/>
      <c r="T1" s="11"/>
      <c r="U1" s="11"/>
      <c r="V1" s="141"/>
      <c r="W1" s="141"/>
      <c r="X1" s="141"/>
      <c r="Y1" s="141"/>
      <c r="Z1" s="141"/>
      <c r="AA1" s="11"/>
      <c r="AB1" s="11">
        <f ca="1">A1:AC51</f>
        <v>0</v>
      </c>
      <c r="AC1" s="11"/>
    </row>
    <row r="2" spans="1:36" ht="11.65" customHeight="1" x14ac:dyDescent="0.2">
      <c r="R2" s="11"/>
      <c r="S2" s="11"/>
      <c r="T2" s="11"/>
      <c r="U2" s="11"/>
      <c r="V2" s="141"/>
      <c r="W2" s="141"/>
      <c r="X2" s="141"/>
      <c r="Y2" s="141"/>
      <c r="Z2" s="141"/>
      <c r="AA2" s="11"/>
      <c r="AB2" s="11"/>
      <c r="AC2" s="11"/>
    </row>
    <row r="3" spans="1:36" ht="78" customHeight="1" x14ac:dyDescent="0.2">
      <c r="R3" s="11"/>
      <c r="S3" s="11"/>
      <c r="T3" s="11"/>
      <c r="U3" s="11"/>
      <c r="V3" s="141"/>
      <c r="W3" s="141"/>
      <c r="X3" s="141"/>
      <c r="Y3" s="141"/>
      <c r="Z3" s="141"/>
      <c r="AA3" s="11"/>
      <c r="AB3" s="11"/>
      <c r="AC3" s="11"/>
    </row>
    <row r="4" spans="1:36" ht="16.899999999999999" customHeight="1" x14ac:dyDescent="0.2">
      <c r="A4" s="240" t="s">
        <v>100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R4" s="11"/>
      <c r="S4" s="11"/>
      <c r="T4" s="11"/>
      <c r="U4" s="11"/>
      <c r="V4" s="141"/>
      <c r="W4" s="141"/>
      <c r="X4" s="141"/>
      <c r="Y4" s="141"/>
      <c r="Z4" s="141"/>
      <c r="AA4" s="11"/>
      <c r="AB4" s="11"/>
      <c r="AC4" s="11"/>
    </row>
    <row r="5" spans="1:36" ht="11.65" customHeight="1" x14ac:dyDescent="0.2">
      <c r="A5" s="241" t="s">
        <v>101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36" ht="28.15" customHeight="1" x14ac:dyDescent="0.2">
      <c r="A6" s="194" t="s">
        <v>102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36" ht="12" customHeight="1" x14ac:dyDescent="0.25">
      <c r="A7" s="240" t="s">
        <v>113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158"/>
      <c r="Q7" s="158"/>
    </row>
    <row r="8" spans="1:36" ht="18" customHeight="1" x14ac:dyDescent="0.25">
      <c r="A8" s="240" t="s">
        <v>114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158"/>
      <c r="Q8" s="158"/>
      <c r="R8" s="3"/>
    </row>
    <row r="9" spans="1:36" ht="13.9" customHeight="1" x14ac:dyDescent="0.2">
      <c r="A9" s="403" t="s">
        <v>105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159"/>
      <c r="Q9" s="159"/>
      <c r="R9" s="3"/>
      <c r="T9" s="357"/>
      <c r="U9" s="357"/>
      <c r="V9" s="357"/>
      <c r="W9" s="357"/>
      <c r="X9" s="357"/>
      <c r="Y9" s="357"/>
      <c r="Z9" s="357"/>
      <c r="AA9" s="357"/>
    </row>
    <row r="10" spans="1:36" ht="13.9" customHeight="1" x14ac:dyDescent="0.2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54"/>
      <c r="Q10" s="154"/>
      <c r="R10" s="3"/>
      <c r="T10" s="193"/>
      <c r="U10" s="193"/>
      <c r="V10" s="193"/>
      <c r="W10" s="193"/>
      <c r="X10" s="193"/>
      <c r="Y10" s="193"/>
      <c r="Z10" s="193"/>
      <c r="AA10" s="193"/>
    </row>
    <row r="11" spans="1:36" ht="13.9" customHeight="1" x14ac:dyDescent="0.2">
      <c r="A11" t="s">
        <v>73</v>
      </c>
      <c r="P11" s="153"/>
      <c r="Q11" s="153"/>
      <c r="R11" s="3"/>
      <c r="T11" s="193"/>
      <c r="U11" s="193"/>
      <c r="V11" s="193"/>
      <c r="W11" s="193"/>
      <c r="X11" s="193"/>
      <c r="Y11" s="193"/>
      <c r="Z11" s="193"/>
      <c r="AA11" s="193"/>
    </row>
    <row r="12" spans="1:36" ht="22.15" customHeight="1" x14ac:dyDescent="0.2">
      <c r="P12" s="245">
        <f>'RECAPITULATIF ET SUIVI'!G5</f>
        <v>0</v>
      </c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35.450000000000003" customHeight="1" x14ac:dyDescent="0.2"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</row>
    <row r="14" spans="1:36" ht="18" customHeight="1" x14ac:dyDescent="0.2"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</row>
    <row r="15" spans="1:36" ht="51" customHeight="1" thickBot="1" x14ac:dyDescent="0.25">
      <c r="C15" s="2"/>
      <c r="D15" s="2"/>
      <c r="E15" s="2"/>
      <c r="F15" s="2"/>
      <c r="G15" s="2"/>
      <c r="H15" s="2"/>
      <c r="I15" s="2"/>
      <c r="J15" s="2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</row>
    <row r="16" spans="1:36" ht="34.5" customHeight="1" thickTop="1" thickBot="1" x14ac:dyDescent="0.25">
      <c r="A16" s="396" t="s">
        <v>0</v>
      </c>
      <c r="B16" s="397"/>
      <c r="C16" s="397"/>
      <c r="D16" s="397"/>
      <c r="E16" s="397"/>
      <c r="F16" s="397"/>
      <c r="G16" s="397"/>
      <c r="H16" s="397"/>
      <c r="I16" s="397"/>
      <c r="J16" s="398"/>
      <c r="K16" s="2"/>
    </row>
    <row r="17" spans="1:31" ht="30" customHeight="1" thickTop="1" thickBo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31" ht="22.9" customHeight="1" thickTop="1" x14ac:dyDescent="0.2">
      <c r="A18" s="392" t="s">
        <v>1</v>
      </c>
      <c r="B18" s="393"/>
      <c r="C18" s="393"/>
      <c r="D18" s="393"/>
      <c r="E18" s="393"/>
      <c r="F18" s="393"/>
      <c r="G18" s="393"/>
      <c r="H18" s="393"/>
      <c r="I18" s="394" t="s">
        <v>2</v>
      </c>
      <c r="J18" s="394"/>
      <c r="K18" s="394"/>
      <c r="L18" s="394"/>
      <c r="M18" s="394"/>
      <c r="N18" s="393" t="s">
        <v>3</v>
      </c>
      <c r="O18" s="393"/>
      <c r="P18" s="196" t="s">
        <v>4</v>
      </c>
      <c r="Q18" s="393" t="s">
        <v>5</v>
      </c>
      <c r="R18" s="393"/>
      <c r="S18" s="393"/>
      <c r="T18" s="393"/>
      <c r="U18" s="393"/>
      <c r="V18" s="393"/>
      <c r="W18" s="395"/>
      <c r="X18" s="2"/>
    </row>
    <row r="19" spans="1:31" ht="23.65" customHeight="1" thickBot="1" x14ac:dyDescent="0.25">
      <c r="A19" s="405" t="s">
        <v>99</v>
      </c>
      <c r="B19" s="406"/>
      <c r="C19" s="406"/>
      <c r="D19" s="406"/>
      <c r="E19" s="406"/>
      <c r="F19" s="406"/>
      <c r="G19" s="406"/>
      <c r="H19" s="406"/>
      <c r="I19" s="348">
        <f>+'APP1'!I19:M19</f>
        <v>43556</v>
      </c>
      <c r="J19" s="348"/>
      <c r="K19" s="348"/>
      <c r="L19" s="348"/>
      <c r="M19" s="348"/>
      <c r="N19" s="347">
        <f>+'RECAPITULATIF ET SUIVI'!H5</f>
        <v>0</v>
      </c>
      <c r="O19" s="347"/>
      <c r="P19" s="12" t="s">
        <v>16</v>
      </c>
      <c r="Q19" s="349" t="s">
        <v>15</v>
      </c>
      <c r="R19" s="349"/>
      <c r="S19" s="349"/>
      <c r="T19" s="349"/>
      <c r="U19" s="349"/>
      <c r="V19" s="349"/>
      <c r="W19" s="350"/>
      <c r="X19" s="2"/>
    </row>
    <row r="20" spans="1:31" ht="21.75" customHeight="1" thickTop="1" thickBo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1" ht="16.899999999999999" customHeight="1" thickTop="1" thickBot="1" x14ac:dyDescent="0.25">
      <c r="A21" s="390" t="s">
        <v>6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 t="s">
        <v>17</v>
      </c>
      <c r="V21" s="391"/>
      <c r="W21" s="391" t="s">
        <v>7</v>
      </c>
      <c r="X21" s="391"/>
      <c r="Y21" s="391"/>
      <c r="Z21" s="391" t="s">
        <v>8</v>
      </c>
      <c r="AA21" s="391"/>
      <c r="AB21" s="391"/>
      <c r="AC21" s="399"/>
      <c r="AD21" s="2"/>
    </row>
    <row r="22" spans="1:31" ht="58.9" customHeight="1" thickTop="1" x14ac:dyDescent="0.2">
      <c r="A22" s="408">
        <f>+'RECAPITULATIF ET SUIVI'!F5</f>
        <v>0</v>
      </c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"/>
      <c r="U22" s="251"/>
      <c r="V22" s="254"/>
      <c r="W22" s="251"/>
      <c r="X22" s="252"/>
      <c r="Y22" s="254"/>
      <c r="Z22" s="251"/>
      <c r="AA22" s="252"/>
      <c r="AB22" s="252"/>
      <c r="AC22" s="253"/>
      <c r="AD22" s="2"/>
      <c r="AE22" s="11"/>
    </row>
    <row r="23" spans="1:31" s="18" customFormat="1" ht="13.9" customHeight="1" x14ac:dyDescent="0.2">
      <c r="A23" s="248"/>
      <c r="B23" s="249"/>
      <c r="C23" s="249"/>
      <c r="D23" s="249"/>
      <c r="E23" s="249"/>
      <c r="F23" s="249"/>
      <c r="G23" s="249"/>
      <c r="H23" s="249"/>
      <c r="I23" s="249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15"/>
      <c r="U23" s="187"/>
      <c r="V23" s="189"/>
      <c r="W23" s="187"/>
      <c r="X23" s="188"/>
      <c r="Y23" s="189"/>
      <c r="Z23" s="187"/>
      <c r="AA23" s="188"/>
      <c r="AB23" s="188"/>
      <c r="AC23" s="190"/>
      <c r="AD23" s="17"/>
      <c r="AE23" s="25"/>
    </row>
    <row r="24" spans="1:31" ht="13.9" customHeight="1" x14ac:dyDescent="0.2">
      <c r="A24" s="334" t="s">
        <v>40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74"/>
      <c r="M24" s="333">
        <f>'RECAPITULATIF ET SUIVI'!J5</f>
        <v>0</v>
      </c>
      <c r="N24" s="333"/>
      <c r="O24" s="333"/>
      <c r="P24" s="333"/>
      <c r="Q24" s="333"/>
      <c r="R24" s="333"/>
      <c r="S24" s="333"/>
      <c r="T24" s="4"/>
      <c r="U24" s="251"/>
      <c r="V24" s="254"/>
      <c r="W24" s="251"/>
      <c r="X24" s="252"/>
      <c r="Y24" s="254"/>
      <c r="Z24" s="6"/>
      <c r="AA24" s="252"/>
      <c r="AB24" s="252"/>
      <c r="AC24" s="9"/>
      <c r="AD24" s="2"/>
      <c r="AE24" s="11"/>
    </row>
    <row r="25" spans="1:31" ht="16.149999999999999" customHeight="1" x14ac:dyDescent="0.2">
      <c r="A25" s="248" t="s">
        <v>18</v>
      </c>
      <c r="B25" s="249"/>
      <c r="C25" s="249"/>
      <c r="D25" s="249"/>
      <c r="E25" s="249"/>
      <c r="F25" s="249"/>
      <c r="G25" s="249"/>
      <c r="H25" s="249"/>
      <c r="I25" s="249"/>
      <c r="J25" s="336">
        <f>'RECAPITULATIF ET SUIVI'!E4</f>
        <v>0</v>
      </c>
      <c r="K25" s="336"/>
      <c r="L25" s="336"/>
      <c r="M25" s="336"/>
      <c r="N25" s="336"/>
      <c r="O25" s="336"/>
      <c r="P25" s="336"/>
      <c r="Q25" s="336"/>
      <c r="R25" s="336"/>
      <c r="S25" s="336"/>
      <c r="T25" s="4"/>
      <c r="U25" s="251"/>
      <c r="V25" s="254"/>
      <c r="W25" s="251"/>
      <c r="X25" s="252"/>
      <c r="Y25" s="254"/>
      <c r="Z25" s="6"/>
      <c r="AA25" s="252"/>
      <c r="AB25" s="252"/>
      <c r="AC25" s="9"/>
      <c r="AD25" s="2"/>
      <c r="AE25" s="11"/>
    </row>
    <row r="26" spans="1:31" ht="11.45" customHeight="1" x14ac:dyDescent="0.2">
      <c r="A26" s="330" t="str">
        <f>'RECAPITULATIF ET SUIVI'!B5</f>
        <v>Madame Monsieur</v>
      </c>
      <c r="B26" s="331"/>
      <c r="C26" s="331"/>
      <c r="D26" s="331"/>
      <c r="E26" s="331"/>
      <c r="F26" s="331"/>
      <c r="G26" s="331"/>
      <c r="H26" s="331"/>
      <c r="I26" s="332">
        <f>'RECAPITULATIF ET SUIVI'!C5</f>
        <v>0</v>
      </c>
      <c r="J26" s="332"/>
      <c r="K26" s="332"/>
      <c r="L26" s="332"/>
      <c r="M26" s="332"/>
      <c r="N26" s="332">
        <f>'RECAPITULATIF ET SUIVI'!D5</f>
        <v>0</v>
      </c>
      <c r="O26" s="332"/>
      <c r="P26" s="73"/>
      <c r="Q26" s="73"/>
      <c r="R26" s="73"/>
      <c r="S26" s="73"/>
      <c r="T26" s="4"/>
      <c r="U26" s="251"/>
      <c r="V26" s="254"/>
      <c r="W26" s="255"/>
      <c r="X26" s="256"/>
      <c r="Y26" s="257"/>
      <c r="Z26" s="251"/>
      <c r="AA26" s="252"/>
      <c r="AB26" s="252"/>
      <c r="AC26" s="253"/>
      <c r="AD26" s="2"/>
      <c r="AE26" s="11"/>
    </row>
    <row r="27" spans="1:31" ht="13.9" customHeight="1" x14ac:dyDescent="0.2">
      <c r="A27" s="248"/>
      <c r="B27" s="249"/>
      <c r="C27" s="249"/>
      <c r="D27" s="249"/>
      <c r="E27" s="249"/>
      <c r="F27" s="249"/>
      <c r="G27" s="249"/>
      <c r="H27" s="249"/>
      <c r="I27" s="249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4"/>
      <c r="U27" s="251"/>
      <c r="V27" s="254"/>
      <c r="W27" s="251"/>
      <c r="X27" s="252"/>
      <c r="Y27" s="254"/>
      <c r="Z27" s="251"/>
      <c r="AA27" s="252"/>
      <c r="AB27" s="252"/>
      <c r="AC27" s="253"/>
      <c r="AD27" s="2"/>
      <c r="AE27" s="11"/>
    </row>
    <row r="28" spans="1:31" ht="31.15" customHeight="1" x14ac:dyDescent="0.2">
      <c r="A28" s="315" t="s">
        <v>46</v>
      </c>
      <c r="B28" s="326"/>
      <c r="C28" s="326"/>
      <c r="D28" s="326"/>
      <c r="E28" s="326"/>
      <c r="F28" s="326"/>
      <c r="G28" s="326"/>
      <c r="H28" s="326"/>
      <c r="I28" s="316" t="str">
        <f>'APP1'!I28:M28</f>
        <v>1/04/2019</v>
      </c>
      <c r="J28" s="327"/>
      <c r="K28" s="327"/>
      <c r="L28" s="327"/>
      <c r="M28" s="327"/>
      <c r="N28" s="75" t="s">
        <v>47</v>
      </c>
      <c r="O28" s="328">
        <f>'APP1'!O28:P28</f>
        <v>43560</v>
      </c>
      <c r="P28" s="328"/>
      <c r="Q28" s="73"/>
      <c r="R28" s="73"/>
      <c r="S28" s="73"/>
      <c r="T28" s="4"/>
      <c r="U28" s="318">
        <v>70</v>
      </c>
      <c r="V28" s="329"/>
      <c r="W28" s="318">
        <f>'RECAPITULATIF ET SUIVI'!L5</f>
        <v>18</v>
      </c>
      <c r="X28" s="319"/>
      <c r="Y28" s="329"/>
      <c r="Z28" s="318">
        <f>+W28*U28</f>
        <v>1260</v>
      </c>
      <c r="AA28" s="319"/>
      <c r="AB28" s="319"/>
      <c r="AC28" s="320"/>
      <c r="AD28" s="2"/>
      <c r="AE28" s="11"/>
    </row>
    <row r="29" spans="1:31" ht="14.45" customHeight="1" x14ac:dyDescent="0.2">
      <c r="A29" s="248"/>
      <c r="B29" s="249"/>
      <c r="C29" s="249"/>
      <c r="D29" s="249"/>
      <c r="E29" s="249"/>
      <c r="F29" s="249"/>
      <c r="G29" s="249"/>
      <c r="H29" s="249"/>
      <c r="I29" s="249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4"/>
      <c r="U29" s="251"/>
      <c r="V29" s="254"/>
      <c r="W29" s="251"/>
      <c r="X29" s="252"/>
      <c r="Y29" s="254"/>
      <c r="Z29" s="251"/>
      <c r="AA29" s="252"/>
      <c r="AB29" s="252"/>
      <c r="AC29" s="253"/>
      <c r="AD29" s="2"/>
      <c r="AE29" s="11"/>
    </row>
    <row r="30" spans="1:31" ht="15.6" customHeight="1" x14ac:dyDescent="0.2">
      <c r="A30" s="315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4"/>
      <c r="U30" s="321"/>
      <c r="V30" s="323"/>
      <c r="W30" s="321"/>
      <c r="X30" s="322"/>
      <c r="Y30" s="323"/>
      <c r="Z30" s="6"/>
      <c r="AA30" s="322"/>
      <c r="AB30" s="322"/>
      <c r="AC30" s="9"/>
      <c r="AD30" s="2"/>
      <c r="AE30" s="11"/>
    </row>
    <row r="31" spans="1:31" ht="12.6" customHeight="1" x14ac:dyDescent="0.2">
      <c r="A31" s="248"/>
      <c r="B31" s="249"/>
      <c r="C31" s="249"/>
      <c r="D31" s="249"/>
      <c r="E31" s="249"/>
      <c r="F31" s="249"/>
      <c r="G31" s="249"/>
      <c r="H31" s="249"/>
      <c r="I31" s="249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4"/>
      <c r="U31" s="251"/>
      <c r="V31" s="254"/>
      <c r="W31" s="251"/>
      <c r="X31" s="252"/>
      <c r="Y31" s="254"/>
      <c r="Z31" s="251"/>
      <c r="AA31" s="252"/>
      <c r="AB31" s="252"/>
      <c r="AC31" s="253"/>
      <c r="AD31" s="2"/>
      <c r="AE31" s="11"/>
    </row>
    <row r="32" spans="1:31" ht="14.45" customHeight="1" x14ac:dyDescent="0.2">
      <c r="A32" s="315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4"/>
      <c r="U32" s="251"/>
      <c r="V32" s="254"/>
      <c r="W32" s="321"/>
      <c r="X32" s="322"/>
      <c r="Y32" s="323"/>
      <c r="Z32" s="6"/>
      <c r="AA32" s="322"/>
      <c r="AB32" s="322"/>
      <c r="AC32" s="9"/>
      <c r="AD32" s="2"/>
      <c r="AE32" s="11"/>
    </row>
    <row r="33" spans="1:31" ht="14.45" customHeight="1" x14ac:dyDescent="0.2">
      <c r="A33" s="248"/>
      <c r="B33" s="249"/>
      <c r="C33" s="249"/>
      <c r="D33" s="249"/>
      <c r="E33" s="249"/>
      <c r="F33" s="249"/>
      <c r="G33" s="249"/>
      <c r="H33" s="249"/>
      <c r="I33" s="249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4"/>
      <c r="U33" s="251"/>
      <c r="V33" s="254"/>
      <c r="W33" s="251"/>
      <c r="X33" s="252"/>
      <c r="Y33" s="254"/>
      <c r="Z33" s="251"/>
      <c r="AA33" s="252"/>
      <c r="AB33" s="252"/>
      <c r="AC33" s="253"/>
      <c r="AD33" s="2"/>
      <c r="AE33" s="11"/>
    </row>
    <row r="34" spans="1:31" ht="15" customHeight="1" x14ac:dyDescent="0.2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4"/>
      <c r="U34" s="251"/>
      <c r="V34" s="254"/>
      <c r="W34" s="321"/>
      <c r="X34" s="322"/>
      <c r="Y34" s="323"/>
      <c r="Z34" s="6"/>
      <c r="AA34" s="321"/>
      <c r="AB34" s="322"/>
      <c r="AC34" s="324"/>
      <c r="AD34" s="2"/>
      <c r="AE34" s="11"/>
    </row>
    <row r="35" spans="1:31" ht="14.45" customHeight="1" x14ac:dyDescent="0.2">
      <c r="A35" s="248"/>
      <c r="B35" s="249"/>
      <c r="C35" s="249"/>
      <c r="D35" s="249"/>
      <c r="E35" s="249"/>
      <c r="F35" s="249"/>
      <c r="G35" s="249"/>
      <c r="H35" s="249"/>
      <c r="I35" s="249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4"/>
      <c r="U35" s="251"/>
      <c r="V35" s="254"/>
      <c r="W35" s="251"/>
      <c r="X35" s="252"/>
      <c r="Y35" s="254"/>
      <c r="Z35" s="251"/>
      <c r="AA35" s="252"/>
      <c r="AB35" s="252"/>
      <c r="AC35" s="253"/>
      <c r="AD35" s="2"/>
      <c r="AE35" s="11"/>
    </row>
    <row r="36" spans="1:31" ht="16.899999999999999" customHeight="1" x14ac:dyDescent="0.2">
      <c r="A36" s="315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13"/>
      <c r="U36" s="251"/>
      <c r="V36" s="254"/>
      <c r="W36" s="321"/>
      <c r="X36" s="322"/>
      <c r="Y36" s="323"/>
      <c r="Z36" s="13"/>
      <c r="AA36" s="321"/>
      <c r="AB36" s="322"/>
      <c r="AC36" s="324"/>
      <c r="AD36" s="2"/>
      <c r="AE36" s="11"/>
    </row>
    <row r="37" spans="1:31" ht="14.45" customHeight="1" x14ac:dyDescent="0.2">
      <c r="A37" s="248"/>
      <c r="B37" s="249"/>
      <c r="C37" s="249"/>
      <c r="D37" s="249"/>
      <c r="E37" s="249"/>
      <c r="F37" s="249"/>
      <c r="G37" s="249"/>
      <c r="H37" s="249"/>
      <c r="I37" s="249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4"/>
      <c r="U37" s="251"/>
      <c r="V37" s="254"/>
      <c r="W37" s="251"/>
      <c r="X37" s="252"/>
      <c r="Y37" s="254"/>
      <c r="Z37" s="251"/>
      <c r="AA37" s="252"/>
      <c r="AB37" s="252"/>
      <c r="AC37" s="253"/>
      <c r="AD37" s="2"/>
      <c r="AE37" s="11"/>
    </row>
    <row r="38" spans="1:31" ht="19.149999999999999" customHeight="1" x14ac:dyDescent="0.2">
      <c r="A38" s="315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1"/>
      <c r="U38" s="251"/>
      <c r="V38" s="254"/>
      <c r="W38" s="321"/>
      <c r="X38" s="322"/>
      <c r="Y38" s="323"/>
      <c r="Z38" s="1"/>
      <c r="AA38" s="321"/>
      <c r="AB38" s="322"/>
      <c r="AC38" s="324"/>
      <c r="AD38" s="1"/>
      <c r="AE38" s="11"/>
    </row>
    <row r="39" spans="1:31" ht="14.45" customHeight="1" x14ac:dyDescent="0.2">
      <c r="A39" s="248"/>
      <c r="B39" s="249"/>
      <c r="C39" s="249"/>
      <c r="D39" s="249"/>
      <c r="E39" s="249"/>
      <c r="F39" s="249"/>
      <c r="G39" s="249"/>
      <c r="H39" s="249"/>
      <c r="I39" s="249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4"/>
      <c r="U39" s="251"/>
      <c r="V39" s="254"/>
      <c r="W39" s="251"/>
      <c r="X39" s="252"/>
      <c r="Y39" s="254"/>
      <c r="Z39" s="251"/>
      <c r="AA39" s="252"/>
      <c r="AB39" s="252"/>
      <c r="AC39" s="253"/>
      <c r="AD39" s="2"/>
      <c r="AE39" s="11"/>
    </row>
    <row r="40" spans="1:31" ht="18.600000000000001" customHeight="1" x14ac:dyDescent="0.2">
      <c r="A40" s="315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4"/>
      <c r="U40" s="6"/>
      <c r="V40" s="7"/>
      <c r="W40" s="6"/>
      <c r="X40" s="8"/>
      <c r="Y40" s="7"/>
      <c r="Z40" s="6"/>
      <c r="AA40" s="8"/>
      <c r="AB40" s="8"/>
      <c r="AC40" s="9"/>
      <c r="AD40" s="19"/>
      <c r="AE40" s="11"/>
    </row>
    <row r="41" spans="1:31" ht="14.45" customHeight="1" x14ac:dyDescent="0.2">
      <c r="A41" s="389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4"/>
      <c r="U41" s="251"/>
      <c r="V41" s="254"/>
      <c r="W41" s="251"/>
      <c r="X41" s="252"/>
      <c r="Y41" s="254"/>
      <c r="Z41" s="251"/>
      <c r="AA41" s="252"/>
      <c r="AB41" s="252"/>
      <c r="AC41" s="253"/>
      <c r="AD41" s="2"/>
      <c r="AE41" s="11"/>
    </row>
    <row r="42" spans="1:31" ht="14.45" customHeight="1" x14ac:dyDescent="0.2">
      <c r="A42" s="315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4"/>
      <c r="U42" s="6"/>
      <c r="V42" s="7"/>
      <c r="W42" s="6"/>
      <c r="X42" s="8"/>
      <c r="Y42" s="7"/>
      <c r="Z42" s="6"/>
      <c r="AA42" s="8"/>
      <c r="AB42" s="8"/>
      <c r="AC42" s="9"/>
      <c r="AD42" s="2"/>
      <c r="AE42" s="11"/>
    </row>
    <row r="43" spans="1:31" ht="11.65" customHeight="1" x14ac:dyDescent="0.2">
      <c r="A43" s="389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4"/>
      <c r="U43" s="251"/>
      <c r="V43" s="254"/>
      <c r="W43" s="251"/>
      <c r="X43" s="252"/>
      <c r="Y43" s="254"/>
      <c r="Z43" s="251"/>
      <c r="AA43" s="252"/>
      <c r="AB43" s="252"/>
      <c r="AC43" s="253"/>
      <c r="AE43" s="11"/>
    </row>
    <row r="44" spans="1:31" ht="8.4499999999999993" customHeight="1" thickBot="1" x14ac:dyDescent="0.25">
      <c r="A44" s="363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5"/>
      <c r="U44" s="365"/>
      <c r="V44" s="366"/>
      <c r="W44" s="365"/>
      <c r="X44" s="367"/>
      <c r="Y44" s="366"/>
      <c r="Z44" s="365"/>
      <c r="AA44" s="367"/>
      <c r="AB44" s="367"/>
      <c r="AC44" s="368"/>
      <c r="AE44" s="11"/>
    </row>
    <row r="45" spans="1:31" ht="12" customHeight="1" thickTop="1" x14ac:dyDescent="0.2">
      <c r="A45" s="1"/>
      <c r="B45" s="303" t="s">
        <v>92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1"/>
    </row>
    <row r="46" spans="1:31" x14ac:dyDescent="0.2">
      <c r="A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E46" s="11"/>
    </row>
    <row r="47" spans="1:31" ht="13.5" thickBo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E47" s="11"/>
    </row>
    <row r="48" spans="1:31" ht="16.5" thickTop="1" x14ac:dyDescent="0.2">
      <c r="A48" s="381" t="s">
        <v>9</v>
      </c>
      <c r="B48" s="382"/>
      <c r="C48" s="382"/>
      <c r="D48" s="382"/>
      <c r="E48" s="383"/>
      <c r="F48" s="384" t="s">
        <v>10</v>
      </c>
      <c r="G48" s="382"/>
      <c r="H48" s="382"/>
      <c r="I48" s="383"/>
      <c r="J48" s="384" t="s">
        <v>11</v>
      </c>
      <c r="K48" s="382"/>
      <c r="L48" s="382"/>
      <c r="M48" s="382"/>
      <c r="N48" s="385"/>
      <c r="S48" s="386" t="s">
        <v>12</v>
      </c>
      <c r="T48" s="387"/>
      <c r="U48" s="387"/>
      <c r="V48" s="387"/>
      <c r="W48" s="387"/>
      <c r="X48" s="388"/>
      <c r="Y48" s="312">
        <f>SUM(Z22:AC44)</f>
        <v>1260</v>
      </c>
      <c r="Z48" s="313"/>
      <c r="AA48" s="313"/>
      <c r="AB48" s="314"/>
      <c r="AE48" s="11"/>
    </row>
    <row r="49" spans="1:31" ht="15.75" x14ac:dyDescent="0.2">
      <c r="A49" s="258">
        <v>0</v>
      </c>
      <c r="B49" s="259"/>
      <c r="C49" s="259"/>
      <c r="D49" s="259"/>
      <c r="E49" s="260"/>
      <c r="F49" s="267">
        <f>SUM(Z22:AC43)</f>
        <v>1260</v>
      </c>
      <c r="G49" s="268"/>
      <c r="H49" s="268"/>
      <c r="I49" s="269"/>
      <c r="J49" s="276">
        <v>0</v>
      </c>
      <c r="K49" s="277"/>
      <c r="L49" s="277"/>
      <c r="M49" s="277"/>
      <c r="N49" s="278"/>
      <c r="O49" s="20"/>
      <c r="R49" s="20"/>
      <c r="S49" s="369" t="s">
        <v>8</v>
      </c>
      <c r="T49" s="370"/>
      <c r="U49" s="370"/>
      <c r="V49" s="370"/>
      <c r="W49" s="370"/>
      <c r="X49" s="371"/>
      <c r="Y49" s="288">
        <f>Y48</f>
        <v>1260</v>
      </c>
      <c r="Z49" s="289"/>
      <c r="AA49" s="289"/>
      <c r="AB49" s="290"/>
      <c r="AC49" s="2"/>
      <c r="AE49" s="11"/>
    </row>
    <row r="50" spans="1:31" ht="15.75" x14ac:dyDescent="0.2">
      <c r="A50" s="261"/>
      <c r="B50" s="262"/>
      <c r="C50" s="262"/>
      <c r="D50" s="262"/>
      <c r="E50" s="263"/>
      <c r="F50" s="270"/>
      <c r="G50" s="271"/>
      <c r="H50" s="271"/>
      <c r="I50" s="272"/>
      <c r="J50" s="279"/>
      <c r="K50" s="280"/>
      <c r="L50" s="280"/>
      <c r="M50" s="280"/>
      <c r="N50" s="281"/>
      <c r="O50" s="20"/>
      <c r="R50" s="20"/>
      <c r="S50" s="372" t="s">
        <v>13</v>
      </c>
      <c r="T50" s="373"/>
      <c r="U50" s="373"/>
      <c r="V50" s="373"/>
      <c r="W50" s="373"/>
      <c r="X50" s="374"/>
      <c r="Y50" s="375">
        <v>0</v>
      </c>
      <c r="Z50" s="376"/>
      <c r="AA50" s="376"/>
      <c r="AB50" s="377"/>
      <c r="AC50" s="2"/>
      <c r="AE50" s="11"/>
    </row>
    <row r="51" spans="1:31" ht="25.15" customHeight="1" thickBot="1" x14ac:dyDescent="0.25">
      <c r="A51" s="264"/>
      <c r="B51" s="265"/>
      <c r="C51" s="265"/>
      <c r="D51" s="265"/>
      <c r="E51" s="266"/>
      <c r="F51" s="273"/>
      <c r="G51" s="274"/>
      <c r="H51" s="274"/>
      <c r="I51" s="275"/>
      <c r="J51" s="282"/>
      <c r="K51" s="283"/>
      <c r="L51" s="283"/>
      <c r="M51" s="283"/>
      <c r="N51" s="284"/>
      <c r="O51" s="20"/>
      <c r="R51" s="20"/>
      <c r="S51" s="378" t="s">
        <v>14</v>
      </c>
      <c r="T51" s="379"/>
      <c r="U51" s="379"/>
      <c r="V51" s="379"/>
      <c r="W51" s="379"/>
      <c r="X51" s="380"/>
      <c r="Y51" s="300">
        <f>Y49</f>
        <v>1260</v>
      </c>
      <c r="Z51" s="301"/>
      <c r="AA51" s="301"/>
      <c r="AB51" s="302"/>
      <c r="AC51" s="2"/>
      <c r="AE51" s="11"/>
    </row>
    <row r="52" spans="1:31" ht="14.45" customHeight="1" thickTop="1" x14ac:dyDescent="0.2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11"/>
    </row>
    <row r="53" spans="1:31" x14ac:dyDescent="0.2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</row>
    <row r="54" spans="1:31" ht="22.15" customHeight="1" x14ac:dyDescent="0.2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</row>
    <row r="55" spans="1:31" ht="30" customHeight="1" x14ac:dyDescent="0.2">
      <c r="A55" s="11"/>
      <c r="B55" s="11"/>
      <c r="C55" s="351">
        <f>'APP1'!C55:Q55</f>
        <v>0</v>
      </c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11"/>
      <c r="S55" s="11"/>
      <c r="T55" s="11"/>
      <c r="U55" s="11"/>
      <c r="V55" s="141"/>
      <c r="W55" s="141"/>
      <c r="X55" s="141"/>
      <c r="Y55" s="141"/>
      <c r="Z55" s="141"/>
      <c r="AA55" s="11"/>
      <c r="AB55" s="11"/>
      <c r="AC55" s="11"/>
    </row>
    <row r="56" spans="1:31" ht="13.15" customHeight="1" x14ac:dyDescent="0.2">
      <c r="A56" s="11"/>
      <c r="B56" s="14"/>
      <c r="C56" s="400">
        <f>+'RECAPITULATIF ET SUIVI'!D21</f>
        <v>0</v>
      </c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157"/>
      <c r="Q56" s="157"/>
      <c r="R56" s="11"/>
      <c r="S56" s="11"/>
      <c r="T56" s="11"/>
      <c r="U56" s="11"/>
      <c r="V56" s="141"/>
      <c r="W56" s="141"/>
      <c r="X56" s="141"/>
      <c r="Y56" s="141"/>
      <c r="Z56" s="141"/>
      <c r="AA56" s="11"/>
      <c r="AB56" s="11"/>
      <c r="AC56" s="11"/>
    </row>
    <row r="57" spans="1:31" ht="13.15" customHeight="1" x14ac:dyDescent="0.2">
      <c r="A57" s="11"/>
      <c r="B57" s="14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157"/>
      <c r="Q57" s="157"/>
      <c r="R57" s="11"/>
      <c r="S57" s="11"/>
      <c r="T57" s="11"/>
      <c r="U57" s="11"/>
      <c r="V57" s="141"/>
      <c r="W57" s="141"/>
      <c r="X57" s="141"/>
      <c r="Y57" s="141"/>
      <c r="Z57" s="141"/>
      <c r="AA57" s="11"/>
      <c r="AB57" s="11"/>
      <c r="AC57" s="11"/>
    </row>
    <row r="58" spans="1:31" x14ac:dyDescent="0.2">
      <c r="A58" s="11"/>
      <c r="B58" s="14"/>
      <c r="C58" s="353" t="s">
        <v>62</v>
      </c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11"/>
      <c r="S58" s="11"/>
      <c r="T58" s="11"/>
      <c r="U58" s="11"/>
      <c r="V58" s="141"/>
      <c r="W58" s="141"/>
      <c r="X58" s="141"/>
      <c r="Y58" s="141"/>
      <c r="Z58" s="141"/>
      <c r="AA58" s="11"/>
      <c r="AB58" s="11"/>
      <c r="AC58" s="11"/>
    </row>
    <row r="59" spans="1:31" x14ac:dyDescent="0.2"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</row>
    <row r="60" spans="1:31" x14ac:dyDescent="0.2">
      <c r="C60" s="355">
        <f>'APP1'!C60:Q60</f>
        <v>0</v>
      </c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</row>
    <row r="61" spans="1:31" x14ac:dyDescent="0.2">
      <c r="C61" s="156" t="s">
        <v>70</v>
      </c>
      <c r="D61" s="156"/>
      <c r="E61" s="156"/>
      <c r="F61" s="362">
        <f>+'RECAPITULATIF ET SUIVI'!E21</f>
        <v>0</v>
      </c>
      <c r="G61" s="362"/>
      <c r="H61" s="362"/>
      <c r="I61" s="362"/>
      <c r="J61" s="362"/>
      <c r="K61" s="362"/>
      <c r="L61" s="156" t="s">
        <v>71</v>
      </c>
      <c r="M61" s="156"/>
      <c r="N61" s="156"/>
      <c r="P61" s="156"/>
      <c r="Q61" s="156"/>
    </row>
    <row r="62" spans="1:31" ht="4.9000000000000004" customHeight="1" x14ac:dyDescent="0.2"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"/>
    </row>
    <row r="63" spans="1:31" ht="9" customHeight="1" x14ac:dyDescent="0.2"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"/>
      <c r="T63" s="357"/>
      <c r="U63" s="357"/>
      <c r="V63" s="357"/>
      <c r="W63" s="357"/>
      <c r="X63" s="357"/>
      <c r="Y63" s="357"/>
      <c r="Z63" s="357"/>
      <c r="AA63" s="357"/>
    </row>
    <row r="64" spans="1:31" ht="14.25" x14ac:dyDescent="0.2"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3"/>
      <c r="T64" s="193"/>
      <c r="U64" s="193"/>
      <c r="V64" s="193"/>
      <c r="W64" s="193"/>
      <c r="X64" s="193"/>
      <c r="Y64" s="193"/>
      <c r="Z64" s="193"/>
      <c r="AA64" s="193"/>
    </row>
    <row r="65" spans="1:31" ht="14.25" x14ac:dyDescent="0.2"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3"/>
      <c r="T65" s="193"/>
      <c r="U65" s="193"/>
      <c r="V65" s="193"/>
      <c r="W65" s="193"/>
      <c r="X65" s="193"/>
      <c r="Y65" s="193"/>
      <c r="Z65" s="193"/>
      <c r="AA65" s="193"/>
    </row>
    <row r="66" spans="1:31" ht="47.45" customHeight="1" x14ac:dyDescent="0.2">
      <c r="P66" s="243" t="str">
        <f>A7</f>
        <v>Email : tremplinocc.contact@gmail.com</v>
      </c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"/>
      <c r="AD66" s="24"/>
      <c r="AE66" s="24"/>
    </row>
    <row r="67" spans="1:31" ht="21.6" customHeight="1" x14ac:dyDescent="0.2">
      <c r="P67" s="407" t="str">
        <f>A9</f>
        <v>N°déclaration d'activité: 76 34101690 34</v>
      </c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</row>
    <row r="68" spans="1:31" ht="22.9" customHeight="1" x14ac:dyDescent="0.2"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</row>
    <row r="69" spans="1:31" ht="30.6" customHeight="1" thickBot="1" x14ac:dyDescent="0.25">
      <c r="C69" s="2"/>
      <c r="D69" s="2"/>
      <c r="E69" s="2"/>
      <c r="F69" s="2"/>
      <c r="G69" s="2"/>
      <c r="H69" s="2"/>
      <c r="I69" s="2"/>
      <c r="J69" s="2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</row>
    <row r="70" spans="1:31" ht="25.5" thickTop="1" thickBot="1" x14ac:dyDescent="0.25">
      <c r="A70" s="358" t="s">
        <v>0</v>
      </c>
      <c r="B70" s="359"/>
      <c r="C70" s="359"/>
      <c r="D70" s="359"/>
      <c r="E70" s="359"/>
      <c r="F70" s="359"/>
      <c r="G70" s="359"/>
      <c r="H70" s="359"/>
      <c r="I70" s="359"/>
      <c r="J70" s="360"/>
      <c r="K70" s="2"/>
    </row>
    <row r="71" spans="1:31" ht="14.25" thickTop="1" thickBo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31" ht="13.5" thickTop="1" x14ac:dyDescent="0.2">
      <c r="A72" s="342" t="s">
        <v>1</v>
      </c>
      <c r="B72" s="343"/>
      <c r="C72" s="343"/>
      <c r="D72" s="343"/>
      <c r="E72" s="343"/>
      <c r="F72" s="343"/>
      <c r="G72" s="343"/>
      <c r="H72" s="343"/>
      <c r="I72" s="344" t="s">
        <v>2</v>
      </c>
      <c r="J72" s="344"/>
      <c r="K72" s="344"/>
      <c r="L72" s="344"/>
      <c r="M72" s="344"/>
      <c r="N72" s="343" t="s">
        <v>3</v>
      </c>
      <c r="O72" s="343"/>
      <c r="P72" s="191" t="s">
        <v>4</v>
      </c>
      <c r="Q72" s="343" t="s">
        <v>5</v>
      </c>
      <c r="R72" s="343"/>
      <c r="S72" s="343"/>
      <c r="T72" s="343"/>
      <c r="U72" s="343"/>
      <c r="V72" s="343"/>
      <c r="W72" s="345"/>
      <c r="X72" s="2"/>
    </row>
    <row r="73" spans="1:31" ht="15" customHeight="1" thickBot="1" x14ac:dyDescent="0.25">
      <c r="A73" s="405" t="s">
        <v>110</v>
      </c>
      <c r="B73" s="406"/>
      <c r="C73" s="406"/>
      <c r="D73" s="406"/>
      <c r="E73" s="406"/>
      <c r="F73" s="406"/>
      <c r="G73" s="406"/>
      <c r="H73" s="406"/>
      <c r="I73" s="348">
        <f>+I19</f>
        <v>43556</v>
      </c>
      <c r="J73" s="348"/>
      <c r="K73" s="348"/>
      <c r="L73" s="348"/>
      <c r="M73" s="348"/>
      <c r="N73" s="347" t="str">
        <f>+'APP1'!N73:O73</f>
        <v>CLT-005-Toc</v>
      </c>
      <c r="O73" s="347"/>
      <c r="P73" s="12" t="s">
        <v>16</v>
      </c>
      <c r="Q73" s="349" t="s">
        <v>64</v>
      </c>
      <c r="R73" s="349"/>
      <c r="S73" s="349"/>
      <c r="T73" s="349"/>
      <c r="U73" s="349"/>
      <c r="V73" s="349"/>
      <c r="W73" s="350"/>
      <c r="X73" s="2"/>
    </row>
    <row r="74" spans="1:31" ht="43.15" customHeight="1" thickTop="1" thickBot="1" x14ac:dyDescent="0.25">
      <c r="A74" s="246" t="str">
        <f>'APP1'!A74:AB74</f>
        <v xml:space="preserve">NOM :
IBAN:                            BIC: 
DOMICILIATION: 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"/>
    </row>
    <row r="75" spans="1:31" ht="16.899999999999999" customHeight="1" thickTop="1" thickBot="1" x14ac:dyDescent="0.25">
      <c r="A75" s="337" t="s">
        <v>6</v>
      </c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 t="s">
        <v>17</v>
      </c>
      <c r="V75" s="338"/>
      <c r="W75" s="338" t="s">
        <v>7</v>
      </c>
      <c r="X75" s="338"/>
      <c r="Y75" s="338"/>
      <c r="Z75" s="338" t="s">
        <v>8</v>
      </c>
      <c r="AA75" s="338"/>
      <c r="AB75" s="338"/>
      <c r="AC75" s="339"/>
      <c r="AD75" s="2"/>
    </row>
    <row r="76" spans="1:31" ht="17.45" customHeight="1" thickTop="1" x14ac:dyDescent="0.2">
      <c r="A76" s="340">
        <f>A22</f>
        <v>0</v>
      </c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4"/>
      <c r="U76" s="251"/>
      <c r="V76" s="254"/>
      <c r="W76" s="251"/>
      <c r="X76" s="252"/>
      <c r="Y76" s="254"/>
      <c r="Z76" s="251"/>
      <c r="AA76" s="252"/>
      <c r="AB76" s="252"/>
      <c r="AC76" s="253"/>
      <c r="AD76" s="2"/>
      <c r="AE76" s="11"/>
    </row>
    <row r="77" spans="1:31" s="18" customFormat="1" ht="13.9" customHeight="1" x14ac:dyDescent="0.2">
      <c r="A77" s="248"/>
      <c r="B77" s="249"/>
      <c r="C77" s="249"/>
      <c r="D77" s="249"/>
      <c r="E77" s="249"/>
      <c r="F77" s="249"/>
      <c r="G77" s="249"/>
      <c r="H77" s="249"/>
      <c r="I77" s="249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15"/>
      <c r="U77" s="187"/>
      <c r="V77" s="189"/>
      <c r="W77" s="187"/>
      <c r="X77" s="188"/>
      <c r="Y77" s="189"/>
      <c r="Z77" s="187"/>
      <c r="AA77" s="188"/>
      <c r="AB77" s="188"/>
      <c r="AC77" s="190"/>
      <c r="AD77" s="17"/>
      <c r="AE77" s="25"/>
    </row>
    <row r="78" spans="1:31" ht="13.9" customHeight="1" x14ac:dyDescent="0.2">
      <c r="A78" s="334" t="s">
        <v>40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74"/>
      <c r="M78" s="333">
        <f>M24</f>
        <v>0</v>
      </c>
      <c r="N78" s="333"/>
      <c r="O78" s="333"/>
      <c r="P78" s="333"/>
      <c r="Q78" s="333"/>
      <c r="R78" s="333"/>
      <c r="S78" s="333"/>
      <c r="T78" s="4"/>
      <c r="U78" s="251"/>
      <c r="V78" s="254"/>
      <c r="W78" s="251"/>
      <c r="X78" s="252"/>
      <c r="Y78" s="254"/>
      <c r="Z78" s="6"/>
      <c r="AA78" s="252"/>
      <c r="AB78" s="252"/>
      <c r="AC78" s="9"/>
      <c r="AD78" s="2"/>
      <c r="AE78" s="11"/>
    </row>
    <row r="79" spans="1:31" ht="16.149999999999999" customHeight="1" x14ac:dyDescent="0.2">
      <c r="A79" s="248" t="s">
        <v>18</v>
      </c>
      <c r="B79" s="249"/>
      <c r="C79" s="249"/>
      <c r="D79" s="249"/>
      <c r="E79" s="249"/>
      <c r="F79" s="249"/>
      <c r="G79" s="249"/>
      <c r="H79" s="249"/>
      <c r="I79" s="249"/>
      <c r="J79" s="336">
        <f>J25</f>
        <v>0</v>
      </c>
      <c r="K79" s="336"/>
      <c r="L79" s="336"/>
      <c r="M79" s="336"/>
      <c r="N79" s="336"/>
      <c r="O79" s="336"/>
      <c r="P79" s="336"/>
      <c r="Q79" s="336"/>
      <c r="R79" s="336"/>
      <c r="S79" s="336"/>
      <c r="T79" s="4"/>
      <c r="U79" s="251"/>
      <c r="V79" s="254"/>
      <c r="W79" s="251"/>
      <c r="X79" s="252"/>
      <c r="Y79" s="254"/>
      <c r="Z79" s="6"/>
      <c r="AA79" s="252"/>
      <c r="AB79" s="252"/>
      <c r="AC79" s="9"/>
      <c r="AD79" s="2"/>
      <c r="AE79" s="11"/>
    </row>
    <row r="80" spans="1:31" ht="11.45" customHeight="1" x14ac:dyDescent="0.2">
      <c r="A80" s="330" t="str">
        <f>A26</f>
        <v>Madame Monsieur</v>
      </c>
      <c r="B80" s="331"/>
      <c r="C80" s="331"/>
      <c r="D80" s="331"/>
      <c r="E80" s="331"/>
      <c r="F80" s="331"/>
      <c r="G80" s="331"/>
      <c r="H80" s="331"/>
      <c r="I80" s="332">
        <f>I26</f>
        <v>0</v>
      </c>
      <c r="J80" s="332"/>
      <c r="K80" s="332"/>
      <c r="L80" s="332"/>
      <c r="M80" s="332"/>
      <c r="N80" s="333">
        <f>N26</f>
        <v>0</v>
      </c>
      <c r="O80" s="333"/>
      <c r="P80" s="73"/>
      <c r="Q80" s="73"/>
      <c r="R80" s="73"/>
      <c r="S80" s="73"/>
      <c r="T80" s="4"/>
      <c r="U80" s="251"/>
      <c r="V80" s="254"/>
      <c r="W80" s="255"/>
      <c r="X80" s="256"/>
      <c r="Y80" s="257"/>
      <c r="Z80" s="251"/>
      <c r="AA80" s="252"/>
      <c r="AB80" s="252"/>
      <c r="AC80" s="253"/>
      <c r="AD80" s="2"/>
      <c r="AE80" s="11"/>
    </row>
    <row r="81" spans="1:31" ht="13.9" customHeight="1" x14ac:dyDescent="0.2">
      <c r="A81" s="248"/>
      <c r="B81" s="249"/>
      <c r="C81" s="249"/>
      <c r="D81" s="249"/>
      <c r="E81" s="249"/>
      <c r="F81" s="249"/>
      <c r="G81" s="249"/>
      <c r="H81" s="249"/>
      <c r="I81" s="249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4"/>
      <c r="U81" s="251"/>
      <c r="V81" s="254"/>
      <c r="W81" s="251"/>
      <c r="X81" s="252"/>
      <c r="Y81" s="254"/>
      <c r="Z81" s="251"/>
      <c r="AA81" s="252"/>
      <c r="AB81" s="252"/>
      <c r="AC81" s="253"/>
      <c r="AD81" s="2"/>
      <c r="AE81" s="11"/>
    </row>
    <row r="82" spans="1:31" ht="31.15" customHeight="1" x14ac:dyDescent="0.2">
      <c r="A82" s="315" t="s">
        <v>46</v>
      </c>
      <c r="B82" s="326"/>
      <c r="C82" s="326"/>
      <c r="D82" s="326"/>
      <c r="E82" s="326"/>
      <c r="F82" s="326"/>
      <c r="G82" s="326"/>
      <c r="H82" s="326"/>
      <c r="I82" s="316" t="str">
        <f>I28</f>
        <v>1/04/2019</v>
      </c>
      <c r="J82" s="327"/>
      <c r="K82" s="327"/>
      <c r="L82" s="327"/>
      <c r="M82" s="327"/>
      <c r="N82" s="75" t="s">
        <v>47</v>
      </c>
      <c r="O82" s="328">
        <f>O28</f>
        <v>43560</v>
      </c>
      <c r="P82" s="328"/>
      <c r="Q82" s="73"/>
      <c r="R82" s="73"/>
      <c r="S82" s="73"/>
      <c r="T82" s="4"/>
      <c r="U82" s="318">
        <f>+U28</f>
        <v>70</v>
      </c>
      <c r="V82" s="329"/>
      <c r="W82" s="318">
        <f>'RECAPITULATIF ET SUIVI'!L22</f>
        <v>5.94</v>
      </c>
      <c r="X82" s="319"/>
      <c r="Y82" s="329"/>
      <c r="Z82" s="318">
        <f>+W82*U82</f>
        <v>415.8</v>
      </c>
      <c r="AA82" s="319"/>
      <c r="AB82" s="319"/>
      <c r="AC82" s="320"/>
      <c r="AD82" s="2"/>
      <c r="AE82" s="11"/>
    </row>
    <row r="83" spans="1:31" ht="14.45" customHeight="1" x14ac:dyDescent="0.2">
      <c r="A83" s="248"/>
      <c r="B83" s="249"/>
      <c r="C83" s="249"/>
      <c r="D83" s="249"/>
      <c r="E83" s="249"/>
      <c r="F83" s="249"/>
      <c r="G83" s="249"/>
      <c r="H83" s="249"/>
      <c r="I83" s="249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4"/>
      <c r="U83" s="251"/>
      <c r="V83" s="254"/>
      <c r="W83" s="251"/>
      <c r="X83" s="252"/>
      <c r="Y83" s="254"/>
      <c r="Z83" s="251"/>
      <c r="AA83" s="252"/>
      <c r="AB83" s="252"/>
      <c r="AC83" s="253"/>
      <c r="AD83" s="2"/>
      <c r="AE83" s="11"/>
    </row>
    <row r="84" spans="1:31" ht="15.6" customHeight="1" x14ac:dyDescent="0.2">
      <c r="A84" s="315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4"/>
      <c r="U84" s="321"/>
      <c r="V84" s="323"/>
      <c r="W84" s="321"/>
      <c r="X84" s="322"/>
      <c r="Y84" s="323"/>
      <c r="Z84" s="6"/>
      <c r="AA84" s="322"/>
      <c r="AB84" s="322"/>
      <c r="AC84" s="9"/>
      <c r="AD84" s="2"/>
      <c r="AE84" s="11"/>
    </row>
    <row r="85" spans="1:31" ht="12.6" customHeight="1" x14ac:dyDescent="0.2">
      <c r="A85" s="248"/>
      <c r="B85" s="249"/>
      <c r="C85" s="249"/>
      <c r="D85" s="249"/>
      <c r="E85" s="249"/>
      <c r="F85" s="249"/>
      <c r="G85" s="249"/>
      <c r="H85" s="249"/>
      <c r="I85" s="249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4"/>
      <c r="U85" s="251"/>
      <c r="V85" s="254"/>
      <c r="W85" s="251"/>
      <c r="X85" s="252"/>
      <c r="Y85" s="254"/>
      <c r="Z85" s="251"/>
      <c r="AA85" s="252"/>
      <c r="AB85" s="252"/>
      <c r="AC85" s="253"/>
      <c r="AD85" s="2"/>
      <c r="AE85" s="11"/>
    </row>
    <row r="86" spans="1:31" ht="14.45" customHeight="1" x14ac:dyDescent="0.2">
      <c r="A86" s="315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4"/>
      <c r="U86" s="251"/>
      <c r="V86" s="254"/>
      <c r="W86" s="321"/>
      <c r="X86" s="322"/>
      <c r="Y86" s="323"/>
      <c r="Z86" s="6"/>
      <c r="AA86" s="322"/>
      <c r="AB86" s="322"/>
      <c r="AC86" s="9"/>
      <c r="AD86" s="2"/>
      <c r="AE86" s="11"/>
    </row>
    <row r="87" spans="1:31" ht="14.45" customHeight="1" x14ac:dyDescent="0.2">
      <c r="A87" s="248"/>
      <c r="B87" s="249"/>
      <c r="C87" s="249"/>
      <c r="D87" s="249"/>
      <c r="E87" s="249"/>
      <c r="F87" s="249"/>
      <c r="G87" s="249"/>
      <c r="H87" s="249"/>
      <c r="I87" s="249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4"/>
      <c r="U87" s="251"/>
      <c r="V87" s="254"/>
      <c r="W87" s="251"/>
      <c r="X87" s="252"/>
      <c r="Y87" s="254"/>
      <c r="Z87" s="251"/>
      <c r="AA87" s="252"/>
      <c r="AB87" s="252"/>
      <c r="AC87" s="253"/>
      <c r="AD87" s="2"/>
      <c r="AE87" s="11"/>
    </row>
    <row r="88" spans="1:31" ht="15" customHeight="1" x14ac:dyDescent="0.2">
      <c r="A88" s="315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4"/>
      <c r="U88" s="251"/>
      <c r="V88" s="254"/>
      <c r="W88" s="321"/>
      <c r="X88" s="322"/>
      <c r="Y88" s="323"/>
      <c r="Z88" s="6"/>
      <c r="AA88" s="321"/>
      <c r="AB88" s="322"/>
      <c r="AC88" s="324"/>
      <c r="AD88" s="2"/>
      <c r="AE88" s="11"/>
    </row>
    <row r="89" spans="1:31" ht="14.45" customHeight="1" x14ac:dyDescent="0.2">
      <c r="A89" s="248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50"/>
      <c r="T89" s="4"/>
      <c r="U89" s="251"/>
      <c r="V89" s="254"/>
      <c r="W89" s="251"/>
      <c r="X89" s="252"/>
      <c r="Y89" s="254"/>
      <c r="Z89" s="318"/>
      <c r="AA89" s="319"/>
      <c r="AB89" s="319"/>
      <c r="AC89" s="320"/>
      <c r="AD89" s="2"/>
      <c r="AE89" s="11"/>
    </row>
    <row r="90" spans="1:31" ht="16.899999999999999" customHeight="1" x14ac:dyDescent="0.2">
      <c r="A90" s="315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7"/>
      <c r="T90" s="4"/>
      <c r="U90" s="251"/>
      <c r="V90" s="254"/>
      <c r="W90" s="255"/>
      <c r="X90" s="256"/>
      <c r="Y90" s="257"/>
      <c r="Z90" s="251"/>
      <c r="AA90" s="252"/>
      <c r="AB90" s="252"/>
      <c r="AC90" s="253"/>
      <c r="AD90" s="2"/>
      <c r="AE90" s="11"/>
    </row>
    <row r="91" spans="1:31" ht="14.45" customHeight="1" x14ac:dyDescent="0.2">
      <c r="A91" s="248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50"/>
      <c r="T91" s="4"/>
      <c r="U91" s="251"/>
      <c r="V91" s="254"/>
      <c r="W91" s="251"/>
      <c r="X91" s="252"/>
      <c r="Y91" s="254"/>
      <c r="Z91" s="318"/>
      <c r="AA91" s="319"/>
      <c r="AB91" s="319"/>
      <c r="AC91" s="320"/>
      <c r="AD91" s="2"/>
      <c r="AE91" s="11"/>
    </row>
    <row r="92" spans="1:31" ht="19.149999999999999" customHeight="1" x14ac:dyDescent="0.2">
      <c r="A92" s="315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7"/>
      <c r="T92" s="4"/>
      <c r="U92" s="251"/>
      <c r="V92" s="254"/>
      <c r="W92" s="255"/>
      <c r="X92" s="256"/>
      <c r="Y92" s="257"/>
      <c r="Z92" s="251"/>
      <c r="AA92" s="252"/>
      <c r="AB92" s="252"/>
      <c r="AC92" s="253"/>
      <c r="AD92" s="1"/>
      <c r="AE92" s="11"/>
    </row>
    <row r="93" spans="1:31" ht="14.45" customHeight="1" x14ac:dyDescent="0.2">
      <c r="A93" s="248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50"/>
      <c r="T93" s="4"/>
      <c r="U93" s="251"/>
      <c r="V93" s="254"/>
      <c r="W93" s="251"/>
      <c r="X93" s="252"/>
      <c r="Y93" s="254"/>
      <c r="Z93" s="318"/>
      <c r="AA93" s="319"/>
      <c r="AB93" s="319"/>
      <c r="AC93" s="320"/>
      <c r="AD93" s="2"/>
      <c r="AE93" s="11"/>
    </row>
    <row r="94" spans="1:31" ht="18.600000000000001" customHeight="1" x14ac:dyDescent="0.2">
      <c r="A94" s="315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7"/>
      <c r="T94" s="4"/>
      <c r="U94" s="251"/>
      <c r="V94" s="254"/>
      <c r="W94" s="255"/>
      <c r="X94" s="256"/>
      <c r="Y94" s="257"/>
      <c r="Z94" s="251"/>
      <c r="AA94" s="252"/>
      <c r="AB94" s="252"/>
      <c r="AC94" s="253"/>
      <c r="AD94" s="19"/>
      <c r="AE94" s="11"/>
    </row>
    <row r="95" spans="1:31" ht="14.45" customHeight="1" x14ac:dyDescent="0.2">
      <c r="A95" s="248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50"/>
      <c r="T95" s="4"/>
      <c r="U95" s="251"/>
      <c r="V95" s="254"/>
      <c r="W95" s="251"/>
      <c r="X95" s="252"/>
      <c r="Y95" s="254"/>
      <c r="Z95" s="318"/>
      <c r="AA95" s="319"/>
      <c r="AB95" s="319"/>
      <c r="AC95" s="320"/>
      <c r="AD95" s="2"/>
      <c r="AE95" s="11"/>
    </row>
    <row r="96" spans="1:31" ht="14.45" customHeight="1" x14ac:dyDescent="0.2">
      <c r="A96" s="315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7"/>
      <c r="T96" s="4"/>
      <c r="U96" s="251"/>
      <c r="V96" s="254"/>
      <c r="W96" s="255"/>
      <c r="X96" s="256"/>
      <c r="Y96" s="257"/>
      <c r="Z96" s="251"/>
      <c r="AA96" s="252"/>
      <c r="AB96" s="252"/>
      <c r="AC96" s="253"/>
      <c r="AD96" s="2"/>
      <c r="AE96" s="11"/>
    </row>
    <row r="97" spans="1:31" ht="11.65" customHeight="1" x14ac:dyDescent="0.2">
      <c r="A97" s="248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50"/>
      <c r="T97" s="4"/>
      <c r="U97" s="251"/>
      <c r="V97" s="254"/>
      <c r="W97" s="251"/>
      <c r="X97" s="252"/>
      <c r="Y97" s="254"/>
      <c r="Z97" s="318"/>
      <c r="AA97" s="319"/>
      <c r="AB97" s="319"/>
      <c r="AC97" s="320"/>
      <c r="AE97" s="11"/>
    </row>
    <row r="98" spans="1:31" ht="8.4499999999999993" customHeight="1" thickBot="1" x14ac:dyDescent="0.25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6"/>
      <c r="T98" s="5"/>
      <c r="U98" s="137"/>
      <c r="V98" s="138"/>
      <c r="W98" s="137"/>
      <c r="X98" s="139"/>
      <c r="Y98" s="138"/>
      <c r="Z98" s="137"/>
      <c r="AA98" s="139"/>
      <c r="AB98" s="139"/>
      <c r="AC98" s="140"/>
      <c r="AE98" s="11"/>
    </row>
    <row r="99" spans="1:31" ht="12" customHeight="1" thickTop="1" x14ac:dyDescent="0.2">
      <c r="A99" s="1"/>
      <c r="B99" s="303" t="s">
        <v>91</v>
      </c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1"/>
    </row>
    <row r="100" spans="1:31" x14ac:dyDescent="0.2">
      <c r="A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E100" s="11"/>
    </row>
    <row r="101" spans="1:31" ht="30.6" customHeight="1" thickBo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E101" s="11"/>
    </row>
    <row r="102" spans="1:31" ht="16.5" thickTop="1" x14ac:dyDescent="0.2">
      <c r="A102" s="304" t="s">
        <v>9</v>
      </c>
      <c r="B102" s="305"/>
      <c r="C102" s="305"/>
      <c r="D102" s="305"/>
      <c r="E102" s="306"/>
      <c r="F102" s="307" t="s">
        <v>10</v>
      </c>
      <c r="G102" s="305"/>
      <c r="H102" s="305"/>
      <c r="I102" s="306"/>
      <c r="J102" s="307" t="s">
        <v>11</v>
      </c>
      <c r="K102" s="305"/>
      <c r="L102" s="305"/>
      <c r="M102" s="305"/>
      <c r="N102" s="308"/>
      <c r="S102" s="309" t="s">
        <v>12</v>
      </c>
      <c r="T102" s="310"/>
      <c r="U102" s="310"/>
      <c r="V102" s="310"/>
      <c r="W102" s="310"/>
      <c r="X102" s="311"/>
      <c r="Y102" s="312">
        <f>SUM(Z76:AC98)</f>
        <v>415.8</v>
      </c>
      <c r="Z102" s="313"/>
      <c r="AA102" s="313"/>
      <c r="AB102" s="314"/>
      <c r="AE102" s="11"/>
    </row>
    <row r="103" spans="1:31" ht="15.75" x14ac:dyDescent="0.2">
      <c r="A103" s="258">
        <v>0</v>
      </c>
      <c r="B103" s="259"/>
      <c r="C103" s="259"/>
      <c r="D103" s="259"/>
      <c r="E103" s="260"/>
      <c r="F103" s="267">
        <f>SUM(Z76:AC97)</f>
        <v>415.8</v>
      </c>
      <c r="G103" s="268"/>
      <c r="H103" s="268"/>
      <c r="I103" s="269"/>
      <c r="J103" s="276">
        <v>0</v>
      </c>
      <c r="K103" s="277"/>
      <c r="L103" s="277"/>
      <c r="M103" s="277"/>
      <c r="N103" s="278"/>
      <c r="O103" s="20"/>
      <c r="R103" s="20"/>
      <c r="S103" s="285" t="s">
        <v>8</v>
      </c>
      <c r="T103" s="286"/>
      <c r="U103" s="286"/>
      <c r="V103" s="286"/>
      <c r="W103" s="286"/>
      <c r="X103" s="287"/>
      <c r="Y103" s="288">
        <f>Y102</f>
        <v>415.8</v>
      </c>
      <c r="Z103" s="289"/>
      <c r="AA103" s="289"/>
      <c r="AB103" s="290"/>
      <c r="AC103" s="2"/>
      <c r="AE103" s="11"/>
    </row>
    <row r="104" spans="1:31" ht="15.75" x14ac:dyDescent="0.2">
      <c r="A104" s="261"/>
      <c r="B104" s="262"/>
      <c r="C104" s="262"/>
      <c r="D104" s="262"/>
      <c r="E104" s="263"/>
      <c r="F104" s="270"/>
      <c r="G104" s="271"/>
      <c r="H104" s="271"/>
      <c r="I104" s="272"/>
      <c r="J104" s="279"/>
      <c r="K104" s="280"/>
      <c r="L104" s="280"/>
      <c r="M104" s="280"/>
      <c r="N104" s="281"/>
      <c r="O104" s="20"/>
      <c r="R104" s="20"/>
      <c r="S104" s="291" t="s">
        <v>13</v>
      </c>
      <c r="T104" s="292"/>
      <c r="U104" s="292"/>
      <c r="V104" s="292"/>
      <c r="W104" s="292"/>
      <c r="X104" s="293"/>
      <c r="Y104" s="294">
        <v>0</v>
      </c>
      <c r="Z104" s="295"/>
      <c r="AA104" s="295"/>
      <c r="AB104" s="296"/>
      <c r="AC104" s="2"/>
      <c r="AE104" s="11"/>
    </row>
    <row r="105" spans="1:31" ht="25.15" customHeight="1" thickBot="1" x14ac:dyDescent="0.25">
      <c r="A105" s="264"/>
      <c r="B105" s="265"/>
      <c r="C105" s="265"/>
      <c r="D105" s="265"/>
      <c r="E105" s="266"/>
      <c r="F105" s="273"/>
      <c r="G105" s="274"/>
      <c r="H105" s="274"/>
      <c r="I105" s="275"/>
      <c r="J105" s="282"/>
      <c r="K105" s="283"/>
      <c r="L105" s="283"/>
      <c r="M105" s="283"/>
      <c r="N105" s="284"/>
      <c r="O105" s="20"/>
      <c r="R105" s="20"/>
      <c r="S105" s="297" t="s">
        <v>14</v>
      </c>
      <c r="T105" s="298"/>
      <c r="U105" s="298"/>
      <c r="V105" s="298"/>
      <c r="W105" s="298"/>
      <c r="X105" s="299"/>
      <c r="Y105" s="300">
        <f>Y103</f>
        <v>415.8</v>
      </c>
      <c r="Z105" s="301"/>
      <c r="AA105" s="301"/>
      <c r="AB105" s="302"/>
      <c r="AC105" s="2"/>
      <c r="AE105" s="11"/>
    </row>
    <row r="106" spans="1:31" ht="14.45" customHeight="1" thickTop="1" x14ac:dyDescent="0.2">
      <c r="A106" s="244" t="s">
        <v>66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11"/>
    </row>
    <row r="107" spans="1:31" x14ac:dyDescent="0.2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</row>
    <row r="108" spans="1:31" ht="21" customHeight="1" x14ac:dyDescent="0.2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</row>
    <row r="109" spans="1:31" ht="30" customHeight="1" x14ac:dyDescent="0.2">
      <c r="A109" s="11"/>
      <c r="B109" s="1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11"/>
      <c r="S109" s="11"/>
      <c r="T109" s="11"/>
      <c r="U109" s="11"/>
      <c r="V109" s="352"/>
      <c r="W109" s="352"/>
      <c r="X109" s="352"/>
      <c r="Y109" s="352"/>
      <c r="Z109" s="352"/>
      <c r="AA109" s="11"/>
      <c r="AB109" s="11"/>
      <c r="AC109" s="11"/>
    </row>
    <row r="110" spans="1:31" x14ac:dyDescent="0.2">
      <c r="A110" s="11"/>
      <c r="B110" s="14"/>
      <c r="C110" s="400">
        <f>+C56</f>
        <v>0</v>
      </c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155"/>
      <c r="R110" s="11"/>
      <c r="S110" s="11"/>
      <c r="T110" s="11"/>
      <c r="U110" s="11"/>
      <c r="V110" s="352"/>
      <c r="W110" s="352"/>
      <c r="X110" s="352"/>
      <c r="Y110" s="352"/>
      <c r="Z110" s="352"/>
      <c r="AA110" s="11"/>
      <c r="AB110" s="11"/>
      <c r="AC110" s="11"/>
    </row>
    <row r="111" spans="1:31" x14ac:dyDescent="0.2">
      <c r="A111" s="11"/>
      <c r="B111" s="14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155"/>
      <c r="R111" s="11"/>
      <c r="S111" s="11"/>
      <c r="T111" s="11"/>
      <c r="U111" s="11"/>
      <c r="V111" s="352"/>
      <c r="W111" s="352"/>
      <c r="X111" s="352"/>
      <c r="Y111" s="352"/>
      <c r="Z111" s="352"/>
      <c r="AA111" s="11"/>
      <c r="AB111" s="11"/>
      <c r="AC111" s="11"/>
    </row>
    <row r="112" spans="1:31" x14ac:dyDescent="0.2">
      <c r="A112" s="11"/>
      <c r="B112" s="14"/>
      <c r="C112" s="353" t="s">
        <v>72</v>
      </c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11"/>
      <c r="S112" s="11"/>
      <c r="T112" s="11"/>
      <c r="U112" s="11"/>
      <c r="V112" s="352"/>
      <c r="W112" s="352"/>
      <c r="X112" s="352"/>
      <c r="Y112" s="352"/>
      <c r="Z112" s="352"/>
      <c r="AA112" s="11"/>
      <c r="AB112" s="11"/>
      <c r="AC112" s="11"/>
    </row>
    <row r="113" spans="1:31" x14ac:dyDescent="0.2"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</row>
    <row r="114" spans="1:31" x14ac:dyDescent="0.2">
      <c r="C114" s="355"/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</row>
    <row r="115" spans="1:31" x14ac:dyDescent="0.2">
      <c r="C115" s="156" t="str">
        <f t="shared" ref="C115" si="0">+C61</f>
        <v xml:space="preserve">SIRET: </v>
      </c>
      <c r="D115" s="156"/>
      <c r="E115" s="156"/>
      <c r="F115" s="401">
        <f>+F61</f>
        <v>0</v>
      </c>
      <c r="G115" s="402"/>
      <c r="H115" s="402"/>
      <c r="I115" s="402"/>
      <c r="J115" s="402"/>
      <c r="K115" s="402"/>
      <c r="L115" s="402"/>
      <c r="M115" s="402" t="str">
        <f>+L61</f>
        <v>APE 7010 Z</v>
      </c>
      <c r="N115" s="402"/>
      <c r="O115" s="156"/>
      <c r="P115" s="156"/>
      <c r="Q115" s="156"/>
    </row>
    <row r="116" spans="1:31" x14ac:dyDescent="0.2"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"/>
    </row>
    <row r="117" spans="1:31" ht="27" customHeight="1" x14ac:dyDescent="0.2"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"/>
      <c r="T117" s="357"/>
      <c r="U117" s="357"/>
      <c r="V117" s="357"/>
      <c r="W117" s="357"/>
      <c r="X117" s="357"/>
      <c r="Y117" s="357"/>
      <c r="Z117" s="357"/>
      <c r="AA117" s="357"/>
    </row>
    <row r="118" spans="1:31" ht="50.45" customHeight="1" x14ac:dyDescent="0.2"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243" t="str">
        <f>P66</f>
        <v>Email : tremplinocc.contact@gmail.com</v>
      </c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</row>
    <row r="119" spans="1:31" ht="25.15" customHeight="1" x14ac:dyDescent="0.2"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245" t="str">
        <f>P67</f>
        <v>N°déclaration d'activité: 76 34101690 34</v>
      </c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</row>
    <row r="120" spans="1:31" ht="28.15" customHeight="1" x14ac:dyDescent="0.2"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"/>
      <c r="AD120" s="24"/>
      <c r="AE120" s="24"/>
    </row>
    <row r="121" spans="1:31" ht="13.15" customHeight="1" x14ac:dyDescent="0.2"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</row>
    <row r="122" spans="1:31" ht="13.15" customHeight="1" x14ac:dyDescent="0.2"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</row>
    <row r="123" spans="1:31" ht="13.9" customHeight="1" thickBot="1" x14ac:dyDescent="0.25">
      <c r="C123" s="2"/>
      <c r="D123" s="2"/>
      <c r="E123" s="2"/>
      <c r="F123" s="2"/>
      <c r="G123" s="2"/>
      <c r="H123" s="2"/>
      <c r="I123" s="2"/>
      <c r="J123" s="2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</row>
    <row r="124" spans="1:31" ht="25.5" thickTop="1" thickBot="1" x14ac:dyDescent="0.25">
      <c r="A124" s="358" t="s">
        <v>0</v>
      </c>
      <c r="B124" s="359"/>
      <c r="C124" s="359"/>
      <c r="D124" s="359"/>
      <c r="E124" s="359"/>
      <c r="F124" s="359"/>
      <c r="G124" s="359"/>
      <c r="H124" s="359"/>
      <c r="I124" s="359"/>
      <c r="J124" s="360"/>
      <c r="K124" s="2"/>
    </row>
    <row r="125" spans="1:31" ht="14.25" thickTop="1" thickBo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31" ht="13.5" thickTop="1" x14ac:dyDescent="0.2">
      <c r="A126" s="342" t="s">
        <v>1</v>
      </c>
      <c r="B126" s="343"/>
      <c r="C126" s="343"/>
      <c r="D126" s="343"/>
      <c r="E126" s="343"/>
      <c r="F126" s="343"/>
      <c r="G126" s="343"/>
      <c r="H126" s="343"/>
      <c r="I126" s="344" t="s">
        <v>2</v>
      </c>
      <c r="J126" s="344"/>
      <c r="K126" s="344"/>
      <c r="L126" s="344"/>
      <c r="M126" s="344"/>
      <c r="N126" s="343" t="s">
        <v>3</v>
      </c>
      <c r="O126" s="343"/>
      <c r="P126" s="191" t="s">
        <v>4</v>
      </c>
      <c r="Q126" s="343" t="s">
        <v>5</v>
      </c>
      <c r="R126" s="343"/>
      <c r="S126" s="343"/>
      <c r="T126" s="343"/>
      <c r="U126" s="343"/>
      <c r="V126" s="343"/>
      <c r="W126" s="345"/>
      <c r="X126" s="2"/>
    </row>
    <row r="127" spans="1:31" ht="15" customHeight="1" thickBot="1" x14ac:dyDescent="0.25">
      <c r="A127" s="346" t="str">
        <f>+A73</f>
        <v>A19-020</v>
      </c>
      <c r="B127" s="347"/>
      <c r="C127" s="347"/>
      <c r="D127" s="347"/>
      <c r="E127" s="347"/>
      <c r="F127" s="347"/>
      <c r="G127" s="347"/>
      <c r="H127" s="347"/>
      <c r="I127" s="348">
        <f>+I73</f>
        <v>43556</v>
      </c>
      <c r="J127" s="348"/>
      <c r="K127" s="348"/>
      <c r="L127" s="348"/>
      <c r="M127" s="348"/>
      <c r="N127" s="347" t="str">
        <f>+N73</f>
        <v>CLT-005-Toc</v>
      </c>
      <c r="O127" s="347"/>
      <c r="P127" s="12" t="s">
        <v>16</v>
      </c>
      <c r="Q127" s="349" t="s">
        <v>64</v>
      </c>
      <c r="R127" s="349"/>
      <c r="S127" s="349"/>
      <c r="T127" s="349"/>
      <c r="U127" s="349"/>
      <c r="V127" s="349"/>
      <c r="W127" s="350"/>
      <c r="X127" s="2"/>
    </row>
    <row r="128" spans="1:31" ht="43.15" customHeight="1" thickTop="1" thickBot="1" x14ac:dyDescent="0.25">
      <c r="A128" s="246" t="s">
        <v>116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"/>
    </row>
    <row r="129" spans="1:31" ht="16.899999999999999" customHeight="1" thickTop="1" thickBot="1" x14ac:dyDescent="0.25">
      <c r="A129" s="337" t="s">
        <v>6</v>
      </c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 t="s">
        <v>17</v>
      </c>
      <c r="V129" s="338"/>
      <c r="W129" s="338" t="s">
        <v>7</v>
      </c>
      <c r="X129" s="338"/>
      <c r="Y129" s="338"/>
      <c r="Z129" s="338" t="s">
        <v>8</v>
      </c>
      <c r="AA129" s="338"/>
      <c r="AB129" s="338"/>
      <c r="AC129" s="339"/>
      <c r="AD129" s="2"/>
    </row>
    <row r="130" spans="1:31" ht="17.45" customHeight="1" thickTop="1" x14ac:dyDescent="0.2">
      <c r="A130" s="340">
        <f>A76</f>
        <v>0</v>
      </c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4"/>
      <c r="U130" s="251"/>
      <c r="V130" s="254"/>
      <c r="W130" s="251"/>
      <c r="X130" s="252"/>
      <c r="Y130" s="254"/>
      <c r="Z130" s="251"/>
      <c r="AA130" s="252"/>
      <c r="AB130" s="252"/>
      <c r="AC130" s="253"/>
      <c r="AD130" s="2"/>
      <c r="AE130" s="11"/>
    </row>
    <row r="131" spans="1:31" s="18" customFormat="1" ht="13.9" customHeight="1" x14ac:dyDescent="0.2">
      <c r="A131" s="248"/>
      <c r="B131" s="249"/>
      <c r="C131" s="249"/>
      <c r="D131" s="249"/>
      <c r="E131" s="249"/>
      <c r="F131" s="249"/>
      <c r="G131" s="249"/>
      <c r="H131" s="249"/>
      <c r="I131" s="249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15"/>
      <c r="U131" s="187"/>
      <c r="V131" s="189"/>
      <c r="W131" s="187"/>
      <c r="X131" s="188"/>
      <c r="Y131" s="189"/>
      <c r="Z131" s="187"/>
      <c r="AA131" s="188"/>
      <c r="AB131" s="188"/>
      <c r="AC131" s="190"/>
      <c r="AD131" s="17"/>
      <c r="AE131" s="25"/>
    </row>
    <row r="132" spans="1:31" ht="13.9" customHeight="1" x14ac:dyDescent="0.2">
      <c r="A132" s="334" t="s">
        <v>40</v>
      </c>
      <c r="B132" s="335"/>
      <c r="C132" s="335"/>
      <c r="D132" s="335"/>
      <c r="E132" s="335"/>
      <c r="F132" s="335"/>
      <c r="G132" s="335"/>
      <c r="H132" s="335"/>
      <c r="I132" s="335"/>
      <c r="J132" s="335"/>
      <c r="K132" s="335"/>
      <c r="L132" s="74"/>
      <c r="M132" s="333">
        <f>M78</f>
        <v>0</v>
      </c>
      <c r="N132" s="333"/>
      <c r="O132" s="333"/>
      <c r="P132" s="333"/>
      <c r="Q132" s="333"/>
      <c r="R132" s="333"/>
      <c r="S132" s="333"/>
      <c r="T132" s="4"/>
      <c r="U132" s="251"/>
      <c r="V132" s="254"/>
      <c r="W132" s="251"/>
      <c r="X132" s="252"/>
      <c r="Y132" s="254"/>
      <c r="Z132" s="6"/>
      <c r="AA132" s="252"/>
      <c r="AB132" s="252"/>
      <c r="AC132" s="9"/>
      <c r="AD132" s="2"/>
      <c r="AE132" s="11"/>
    </row>
    <row r="133" spans="1:31" ht="16.149999999999999" customHeight="1" x14ac:dyDescent="0.2">
      <c r="A133" s="248" t="s">
        <v>18</v>
      </c>
      <c r="B133" s="249"/>
      <c r="C133" s="249"/>
      <c r="D133" s="249"/>
      <c r="E133" s="249"/>
      <c r="F133" s="249"/>
      <c r="G133" s="249"/>
      <c r="H133" s="249"/>
      <c r="I133" s="249"/>
      <c r="J133" s="336">
        <f>J79</f>
        <v>0</v>
      </c>
      <c r="K133" s="336"/>
      <c r="L133" s="336"/>
      <c r="M133" s="336"/>
      <c r="N133" s="336"/>
      <c r="O133" s="336"/>
      <c r="P133" s="336"/>
      <c r="Q133" s="336"/>
      <c r="R133" s="336"/>
      <c r="S133" s="336"/>
      <c r="T133" s="4"/>
      <c r="U133" s="251"/>
      <c r="V133" s="254"/>
      <c r="W133" s="251"/>
      <c r="X133" s="252"/>
      <c r="Y133" s="254"/>
      <c r="Z133" s="6"/>
      <c r="AA133" s="252"/>
      <c r="AB133" s="252"/>
      <c r="AC133" s="9"/>
      <c r="AD133" s="2"/>
      <c r="AE133" s="11"/>
    </row>
    <row r="134" spans="1:31" ht="22.15" customHeight="1" x14ac:dyDescent="0.2">
      <c r="A134" s="330" t="str">
        <f>A80</f>
        <v>Madame Monsieur</v>
      </c>
      <c r="B134" s="331"/>
      <c r="C134" s="331"/>
      <c r="D134" s="331"/>
      <c r="E134" s="331"/>
      <c r="F134" s="331"/>
      <c r="G134" s="331"/>
      <c r="H134" s="331"/>
      <c r="I134" s="332">
        <f>I80</f>
        <v>0</v>
      </c>
      <c r="J134" s="332"/>
      <c r="K134" s="332"/>
      <c r="L134" s="332"/>
      <c r="M134" s="332"/>
      <c r="N134" s="333">
        <f>N80</f>
        <v>0</v>
      </c>
      <c r="O134" s="333"/>
      <c r="P134" s="73"/>
      <c r="Q134" s="73"/>
      <c r="R134" s="73"/>
      <c r="S134" s="73"/>
      <c r="T134" s="4"/>
      <c r="U134" s="251"/>
      <c r="V134" s="254"/>
      <c r="W134" s="255"/>
      <c r="X134" s="256"/>
      <c r="Y134" s="257"/>
      <c r="Z134" s="251"/>
      <c r="AA134" s="252"/>
      <c r="AB134" s="252"/>
      <c r="AC134" s="253"/>
      <c r="AD134" s="2"/>
      <c r="AE134" s="11"/>
    </row>
    <row r="135" spans="1:31" ht="13.9" customHeight="1" x14ac:dyDescent="0.2">
      <c r="A135" s="248"/>
      <c r="B135" s="249"/>
      <c r="C135" s="249"/>
      <c r="D135" s="249"/>
      <c r="E135" s="249"/>
      <c r="F135" s="249"/>
      <c r="G135" s="249"/>
      <c r="H135" s="249"/>
      <c r="I135" s="249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4"/>
      <c r="U135" s="251"/>
      <c r="V135" s="254"/>
      <c r="W135" s="251"/>
      <c r="X135" s="252"/>
      <c r="Y135" s="254"/>
      <c r="Z135" s="251"/>
      <c r="AA135" s="252"/>
      <c r="AB135" s="252"/>
      <c r="AC135" s="253"/>
      <c r="AD135" s="2"/>
      <c r="AE135" s="11"/>
    </row>
    <row r="136" spans="1:31" ht="31.15" customHeight="1" x14ac:dyDescent="0.2">
      <c r="A136" s="315" t="s">
        <v>46</v>
      </c>
      <c r="B136" s="326"/>
      <c r="C136" s="326"/>
      <c r="D136" s="326"/>
      <c r="E136" s="326"/>
      <c r="F136" s="326"/>
      <c r="G136" s="326"/>
      <c r="H136" s="326"/>
      <c r="I136" s="316" t="str">
        <f>I82</f>
        <v>1/04/2019</v>
      </c>
      <c r="J136" s="327"/>
      <c r="K136" s="327"/>
      <c r="L136" s="327"/>
      <c r="M136" s="327"/>
      <c r="N136" s="75" t="s">
        <v>47</v>
      </c>
      <c r="O136" s="328">
        <f>O82</f>
        <v>43560</v>
      </c>
      <c r="P136" s="328"/>
      <c r="Q136" s="73"/>
      <c r="R136" s="73"/>
      <c r="S136" s="73"/>
      <c r="T136" s="4"/>
      <c r="U136" s="318">
        <f>U82</f>
        <v>70</v>
      </c>
      <c r="V136" s="329"/>
      <c r="W136" s="318">
        <f>+W82</f>
        <v>5.94</v>
      </c>
      <c r="X136" s="319"/>
      <c r="Y136" s="329"/>
      <c r="Z136" s="318">
        <f>+W136*U136</f>
        <v>415.8</v>
      </c>
      <c r="AA136" s="319"/>
      <c r="AB136" s="319"/>
      <c r="AC136" s="320"/>
      <c r="AD136" s="2"/>
      <c r="AE136" s="11"/>
    </row>
    <row r="137" spans="1:31" ht="14.45" customHeight="1" x14ac:dyDescent="0.2">
      <c r="A137" s="248"/>
      <c r="B137" s="249"/>
      <c r="C137" s="249"/>
      <c r="D137" s="249"/>
      <c r="E137" s="249"/>
      <c r="F137" s="249"/>
      <c r="G137" s="249"/>
      <c r="H137" s="249"/>
      <c r="I137" s="249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4"/>
      <c r="U137" s="251"/>
      <c r="V137" s="254"/>
      <c r="W137" s="251"/>
      <c r="X137" s="252"/>
      <c r="Y137" s="254"/>
      <c r="Z137" s="251"/>
      <c r="AA137" s="252"/>
      <c r="AB137" s="252"/>
      <c r="AC137" s="253"/>
      <c r="AD137" s="2"/>
      <c r="AE137" s="11"/>
    </row>
    <row r="138" spans="1:31" ht="15.6" customHeight="1" x14ac:dyDescent="0.2">
      <c r="A138" s="315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4"/>
      <c r="U138" s="321"/>
      <c r="V138" s="323"/>
      <c r="W138" s="321"/>
      <c r="X138" s="322"/>
      <c r="Y138" s="323"/>
      <c r="Z138" s="6"/>
      <c r="AA138" s="322"/>
      <c r="AB138" s="322"/>
      <c r="AC138" s="9"/>
      <c r="AD138" s="2"/>
      <c r="AE138" s="11"/>
    </row>
    <row r="139" spans="1:31" ht="12.6" customHeight="1" x14ac:dyDescent="0.2">
      <c r="A139" s="248"/>
      <c r="B139" s="249"/>
      <c r="C139" s="249"/>
      <c r="D139" s="249"/>
      <c r="E139" s="249"/>
      <c r="F139" s="249"/>
      <c r="G139" s="249"/>
      <c r="H139" s="249"/>
      <c r="I139" s="249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4"/>
      <c r="U139" s="251"/>
      <c r="V139" s="254"/>
      <c r="W139" s="251"/>
      <c r="X139" s="252"/>
      <c r="Y139" s="254"/>
      <c r="Z139" s="251"/>
      <c r="AA139" s="252"/>
      <c r="AB139" s="252"/>
      <c r="AC139" s="253"/>
      <c r="AD139" s="2"/>
      <c r="AE139" s="11"/>
    </row>
    <row r="140" spans="1:31" ht="14.45" customHeight="1" x14ac:dyDescent="0.2">
      <c r="A140" s="315"/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4"/>
      <c r="U140" s="251"/>
      <c r="V140" s="254"/>
      <c r="W140" s="321"/>
      <c r="X140" s="322"/>
      <c r="Y140" s="323"/>
      <c r="Z140" s="6"/>
      <c r="AA140" s="322"/>
      <c r="AB140" s="322"/>
      <c r="AC140" s="9"/>
      <c r="AD140" s="2"/>
      <c r="AE140" s="11"/>
    </row>
    <row r="141" spans="1:31" ht="14.45" customHeight="1" x14ac:dyDescent="0.2">
      <c r="A141" s="248"/>
      <c r="B141" s="249"/>
      <c r="C141" s="249"/>
      <c r="D141" s="249"/>
      <c r="E141" s="249"/>
      <c r="F141" s="249"/>
      <c r="G141" s="249"/>
      <c r="H141" s="249"/>
      <c r="I141" s="249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4"/>
      <c r="U141" s="251"/>
      <c r="V141" s="254"/>
      <c r="W141" s="251"/>
      <c r="X141" s="252"/>
      <c r="Y141" s="254"/>
      <c r="Z141" s="251"/>
      <c r="AA141" s="252"/>
      <c r="AB141" s="252"/>
      <c r="AC141" s="253"/>
      <c r="AD141" s="2"/>
      <c r="AE141" s="11"/>
    </row>
    <row r="142" spans="1:31" ht="15" customHeight="1" x14ac:dyDescent="0.2">
      <c r="A142" s="315"/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4"/>
      <c r="U142" s="251"/>
      <c r="V142" s="254"/>
      <c r="W142" s="321"/>
      <c r="X142" s="322"/>
      <c r="Y142" s="323"/>
      <c r="Z142" s="6"/>
      <c r="AA142" s="321"/>
      <c r="AB142" s="322"/>
      <c r="AC142" s="324"/>
      <c r="AD142" s="2"/>
      <c r="AE142" s="11"/>
    </row>
    <row r="143" spans="1:31" ht="14.45" customHeight="1" x14ac:dyDescent="0.2">
      <c r="A143" s="248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50"/>
      <c r="T143" s="4"/>
      <c r="U143" s="251"/>
      <c r="V143" s="254"/>
      <c r="W143" s="251"/>
      <c r="X143" s="252"/>
      <c r="Y143" s="254"/>
      <c r="Z143" s="318"/>
      <c r="AA143" s="319"/>
      <c r="AB143" s="319"/>
      <c r="AC143" s="320"/>
      <c r="AD143" s="2"/>
      <c r="AE143" s="11"/>
    </row>
    <row r="144" spans="1:31" ht="16.899999999999999" customHeight="1" x14ac:dyDescent="0.2">
      <c r="A144" s="315"/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7"/>
      <c r="T144" s="4"/>
      <c r="U144" s="251"/>
      <c r="V144" s="254"/>
      <c r="W144" s="255"/>
      <c r="X144" s="256"/>
      <c r="Y144" s="257"/>
      <c r="Z144" s="251"/>
      <c r="AA144" s="252"/>
      <c r="AB144" s="252"/>
      <c r="AC144" s="253"/>
      <c r="AD144" s="2"/>
      <c r="AE144" s="11"/>
    </row>
    <row r="145" spans="1:31" ht="14.45" customHeight="1" x14ac:dyDescent="0.2">
      <c r="A145" s="248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50"/>
      <c r="T145" s="4"/>
      <c r="U145" s="251"/>
      <c r="V145" s="254"/>
      <c r="W145" s="251"/>
      <c r="X145" s="252"/>
      <c r="Y145" s="254"/>
      <c r="Z145" s="318"/>
      <c r="AA145" s="319"/>
      <c r="AB145" s="319"/>
      <c r="AC145" s="320"/>
      <c r="AD145" s="2"/>
      <c r="AE145" s="11"/>
    </row>
    <row r="146" spans="1:31" ht="19.149999999999999" customHeight="1" x14ac:dyDescent="0.2">
      <c r="A146" s="315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7"/>
      <c r="T146" s="4"/>
      <c r="U146" s="251"/>
      <c r="V146" s="254"/>
      <c r="W146" s="255"/>
      <c r="X146" s="256"/>
      <c r="Y146" s="257"/>
      <c r="Z146" s="251"/>
      <c r="AA146" s="252"/>
      <c r="AB146" s="252"/>
      <c r="AC146" s="253"/>
      <c r="AD146" s="1"/>
      <c r="AE146" s="11"/>
    </row>
    <row r="147" spans="1:31" ht="14.45" customHeight="1" x14ac:dyDescent="0.2">
      <c r="A147" s="248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50"/>
      <c r="T147" s="4"/>
      <c r="U147" s="251"/>
      <c r="V147" s="254"/>
      <c r="W147" s="251"/>
      <c r="X147" s="252"/>
      <c r="Y147" s="254"/>
      <c r="Z147" s="318"/>
      <c r="AA147" s="319"/>
      <c r="AB147" s="319"/>
      <c r="AC147" s="320"/>
      <c r="AD147" s="2"/>
      <c r="AE147" s="11"/>
    </row>
    <row r="148" spans="1:31" ht="18.600000000000001" customHeight="1" x14ac:dyDescent="0.2">
      <c r="A148" s="315"/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7"/>
      <c r="T148" s="4"/>
      <c r="U148" s="251"/>
      <c r="V148" s="254"/>
      <c r="W148" s="255"/>
      <c r="X148" s="256"/>
      <c r="Y148" s="257"/>
      <c r="Z148" s="251"/>
      <c r="AA148" s="252"/>
      <c r="AB148" s="252"/>
      <c r="AC148" s="253"/>
      <c r="AD148" s="19"/>
      <c r="AE148" s="11"/>
    </row>
    <row r="149" spans="1:31" ht="14.45" customHeight="1" x14ac:dyDescent="0.2">
      <c r="A149" s="248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50"/>
      <c r="T149" s="4"/>
      <c r="U149" s="251"/>
      <c r="V149" s="254"/>
      <c r="W149" s="251"/>
      <c r="X149" s="252"/>
      <c r="Y149" s="254"/>
      <c r="Z149" s="318"/>
      <c r="AA149" s="319"/>
      <c r="AB149" s="319"/>
      <c r="AC149" s="320"/>
      <c r="AD149" s="2"/>
      <c r="AE149" s="11"/>
    </row>
    <row r="150" spans="1:31" ht="14.45" customHeight="1" x14ac:dyDescent="0.2">
      <c r="A150" s="315"/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7"/>
      <c r="T150" s="4"/>
      <c r="U150" s="251"/>
      <c r="V150" s="254"/>
      <c r="W150" s="255"/>
      <c r="X150" s="256"/>
      <c r="Y150" s="257"/>
      <c r="Z150" s="251"/>
      <c r="AA150" s="252"/>
      <c r="AB150" s="252"/>
      <c r="AC150" s="253"/>
      <c r="AD150" s="2"/>
      <c r="AE150" s="11"/>
    </row>
    <row r="151" spans="1:31" ht="11.65" customHeight="1" x14ac:dyDescent="0.2">
      <c r="A151" s="248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50"/>
      <c r="T151" s="4"/>
      <c r="U151" s="251"/>
      <c r="V151" s="254"/>
      <c r="W151" s="251"/>
      <c r="X151" s="252"/>
      <c r="Y151" s="254"/>
      <c r="Z151" s="318"/>
      <c r="AA151" s="319"/>
      <c r="AB151" s="319"/>
      <c r="AC151" s="320"/>
      <c r="AE151" s="11"/>
    </row>
    <row r="152" spans="1:31" ht="8.4499999999999993" customHeight="1" thickBot="1" x14ac:dyDescent="0.25">
      <c r="A152" s="134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6"/>
      <c r="T152" s="5"/>
      <c r="U152" s="137"/>
      <c r="V152" s="138"/>
      <c r="W152" s="137"/>
      <c r="X152" s="139"/>
      <c r="Y152" s="138"/>
      <c r="Z152" s="137"/>
      <c r="AA152" s="139"/>
      <c r="AB152" s="139"/>
      <c r="AC152" s="140"/>
      <c r="AE152" s="11"/>
    </row>
    <row r="153" spans="1:31" ht="12" customHeight="1" thickTop="1" x14ac:dyDescent="0.2">
      <c r="A153" s="1"/>
      <c r="B153" s="303" t="s">
        <v>91</v>
      </c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1"/>
    </row>
    <row r="154" spans="1:31" x14ac:dyDescent="0.2">
      <c r="A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1"/>
    </row>
    <row r="155" spans="1:31" ht="31.15" customHeight="1" thickBo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1"/>
    </row>
    <row r="156" spans="1:31" ht="16.5" thickTop="1" x14ac:dyDescent="0.2">
      <c r="A156" s="304" t="s">
        <v>9</v>
      </c>
      <c r="B156" s="305"/>
      <c r="C156" s="305"/>
      <c r="D156" s="305"/>
      <c r="E156" s="306"/>
      <c r="F156" s="307" t="s">
        <v>10</v>
      </c>
      <c r="G156" s="305"/>
      <c r="H156" s="305"/>
      <c r="I156" s="306"/>
      <c r="J156" s="307" t="s">
        <v>11</v>
      </c>
      <c r="K156" s="305"/>
      <c r="L156" s="305"/>
      <c r="M156" s="305"/>
      <c r="N156" s="308"/>
      <c r="S156" s="309" t="s">
        <v>12</v>
      </c>
      <c r="T156" s="310"/>
      <c r="U156" s="310"/>
      <c r="V156" s="310"/>
      <c r="W156" s="310"/>
      <c r="X156" s="311"/>
      <c r="Y156" s="312">
        <f>SUM(Z130:AC152)</f>
        <v>415.8</v>
      </c>
      <c r="Z156" s="313"/>
      <c r="AA156" s="313"/>
      <c r="AB156" s="314"/>
      <c r="AE156" s="11"/>
    </row>
    <row r="157" spans="1:31" ht="15.75" x14ac:dyDescent="0.2">
      <c r="A157" s="258">
        <v>0</v>
      </c>
      <c r="B157" s="259"/>
      <c r="C157" s="259"/>
      <c r="D157" s="259"/>
      <c r="E157" s="260"/>
      <c r="F157" s="267">
        <f>SUM(Z130:AC151)</f>
        <v>415.8</v>
      </c>
      <c r="G157" s="268"/>
      <c r="H157" s="268"/>
      <c r="I157" s="269"/>
      <c r="J157" s="276">
        <v>0</v>
      </c>
      <c r="K157" s="277"/>
      <c r="L157" s="277"/>
      <c r="M157" s="277"/>
      <c r="N157" s="278"/>
      <c r="O157" s="20"/>
      <c r="R157" s="20"/>
      <c r="S157" s="285" t="s">
        <v>8</v>
      </c>
      <c r="T157" s="286"/>
      <c r="U157" s="286"/>
      <c r="V157" s="286"/>
      <c r="W157" s="286"/>
      <c r="X157" s="287"/>
      <c r="Y157" s="288">
        <f>Y156</f>
        <v>415.8</v>
      </c>
      <c r="Z157" s="289"/>
      <c r="AA157" s="289"/>
      <c r="AB157" s="290"/>
      <c r="AC157" s="2"/>
      <c r="AE157" s="11"/>
    </row>
    <row r="158" spans="1:31" ht="15.75" x14ac:dyDescent="0.2">
      <c r="A158" s="261"/>
      <c r="B158" s="262"/>
      <c r="C158" s="262"/>
      <c r="D158" s="262"/>
      <c r="E158" s="263"/>
      <c r="F158" s="270"/>
      <c r="G158" s="271"/>
      <c r="H158" s="271"/>
      <c r="I158" s="272"/>
      <c r="J158" s="279"/>
      <c r="K158" s="280"/>
      <c r="L158" s="280"/>
      <c r="M158" s="280"/>
      <c r="N158" s="281"/>
      <c r="O158" s="20"/>
      <c r="R158" s="20"/>
      <c r="S158" s="291" t="s">
        <v>13</v>
      </c>
      <c r="T158" s="292"/>
      <c r="U158" s="292"/>
      <c r="V158" s="292"/>
      <c r="W158" s="292"/>
      <c r="X158" s="293"/>
      <c r="Y158" s="294">
        <v>0</v>
      </c>
      <c r="Z158" s="295"/>
      <c r="AA158" s="295"/>
      <c r="AB158" s="296"/>
      <c r="AC158" s="2"/>
      <c r="AE158" s="11"/>
    </row>
    <row r="159" spans="1:31" ht="25.15" customHeight="1" thickBot="1" x14ac:dyDescent="0.25">
      <c r="A159" s="264"/>
      <c r="B159" s="265"/>
      <c r="C159" s="265"/>
      <c r="D159" s="265"/>
      <c r="E159" s="266"/>
      <c r="F159" s="273"/>
      <c r="G159" s="274"/>
      <c r="H159" s="274"/>
      <c r="I159" s="275"/>
      <c r="J159" s="282"/>
      <c r="K159" s="283"/>
      <c r="L159" s="283"/>
      <c r="M159" s="283"/>
      <c r="N159" s="284"/>
      <c r="O159" s="20"/>
      <c r="R159" s="20"/>
      <c r="S159" s="297" t="s">
        <v>14</v>
      </c>
      <c r="T159" s="298"/>
      <c r="U159" s="298"/>
      <c r="V159" s="298"/>
      <c r="W159" s="298"/>
      <c r="X159" s="299"/>
      <c r="Y159" s="300">
        <f>Y157</f>
        <v>415.8</v>
      </c>
      <c r="Z159" s="301"/>
      <c r="AA159" s="301"/>
      <c r="AB159" s="302"/>
      <c r="AC159" s="2"/>
      <c r="AE159" s="11"/>
    </row>
    <row r="160" spans="1:31" ht="14.45" customHeight="1" thickTop="1" x14ac:dyDescent="0.2">
      <c r="A160" s="244" t="s">
        <v>66</v>
      </c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11"/>
    </row>
    <row r="161" spans="1:30" x14ac:dyDescent="0.2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</row>
  </sheetData>
  <mergeCells count="414">
    <mergeCell ref="A9:O9"/>
    <mergeCell ref="A16:J16"/>
    <mergeCell ref="A18:H18"/>
    <mergeCell ref="I18:M18"/>
    <mergeCell ref="N18:O18"/>
    <mergeCell ref="Q18:W18"/>
    <mergeCell ref="T9:AA9"/>
    <mergeCell ref="Z21:AC21"/>
    <mergeCell ref="A22:S22"/>
    <mergeCell ref="U22:V22"/>
    <mergeCell ref="W22:Y22"/>
    <mergeCell ref="Z22:AC22"/>
    <mergeCell ref="A23:I23"/>
    <mergeCell ref="J23:S23"/>
    <mergeCell ref="A19:H19"/>
    <mergeCell ref="I19:M19"/>
    <mergeCell ref="N19:O19"/>
    <mergeCell ref="Q19:W19"/>
    <mergeCell ref="A21:T21"/>
    <mergeCell ref="U21:V21"/>
    <mergeCell ref="W21:Y21"/>
    <mergeCell ref="U24:V24"/>
    <mergeCell ref="W24:Y24"/>
    <mergeCell ref="AA24:AB24"/>
    <mergeCell ref="A25:I25"/>
    <mergeCell ref="J25:S25"/>
    <mergeCell ref="U25:V25"/>
    <mergeCell ref="W25:Y25"/>
    <mergeCell ref="A24:K24"/>
    <mergeCell ref="M24:S24"/>
    <mergeCell ref="AA25:AB25"/>
    <mergeCell ref="U26:V26"/>
    <mergeCell ref="W26:Y26"/>
    <mergeCell ref="Z26:AC26"/>
    <mergeCell ref="A27:I27"/>
    <mergeCell ref="J27:S27"/>
    <mergeCell ref="U27:V27"/>
    <mergeCell ref="W27:Y27"/>
    <mergeCell ref="Z27:AC27"/>
    <mergeCell ref="A26:H26"/>
    <mergeCell ref="I26:M26"/>
    <mergeCell ref="N26:O26"/>
    <mergeCell ref="U28:V28"/>
    <mergeCell ref="W28:Y28"/>
    <mergeCell ref="A29:I29"/>
    <mergeCell ref="J29:S29"/>
    <mergeCell ref="U29:V29"/>
    <mergeCell ref="W29:Y29"/>
    <mergeCell ref="Z29:AC29"/>
    <mergeCell ref="A28:H28"/>
    <mergeCell ref="I28:M28"/>
    <mergeCell ref="O28:P28"/>
    <mergeCell ref="Z28:AC28"/>
    <mergeCell ref="A30:S30"/>
    <mergeCell ref="U30:V30"/>
    <mergeCell ref="W30:Y30"/>
    <mergeCell ref="AA30:AB30"/>
    <mergeCell ref="A31:I31"/>
    <mergeCell ref="J31:S31"/>
    <mergeCell ref="U31:V31"/>
    <mergeCell ref="W31:Y31"/>
    <mergeCell ref="Z31:AC31"/>
    <mergeCell ref="A32:S32"/>
    <mergeCell ref="U32:V32"/>
    <mergeCell ref="W32:Y32"/>
    <mergeCell ref="AA32:AB32"/>
    <mergeCell ref="A33:I33"/>
    <mergeCell ref="J33:S33"/>
    <mergeCell ref="U33:V33"/>
    <mergeCell ref="W33:Y33"/>
    <mergeCell ref="Z33:AC33"/>
    <mergeCell ref="A34:S34"/>
    <mergeCell ref="U34:V34"/>
    <mergeCell ref="W34:Y34"/>
    <mergeCell ref="AA34:AC34"/>
    <mergeCell ref="A35:I35"/>
    <mergeCell ref="J35:S35"/>
    <mergeCell ref="U35:V35"/>
    <mergeCell ref="W35:Y35"/>
    <mergeCell ref="Z35:AC35"/>
    <mergeCell ref="A36:S36"/>
    <mergeCell ref="U36:V36"/>
    <mergeCell ref="W36:Y36"/>
    <mergeCell ref="AA36:AC36"/>
    <mergeCell ref="A37:I37"/>
    <mergeCell ref="J37:S37"/>
    <mergeCell ref="U37:V37"/>
    <mergeCell ref="W37:Y37"/>
    <mergeCell ref="Z37:AC37"/>
    <mergeCell ref="A40:S40"/>
    <mergeCell ref="A41:I41"/>
    <mergeCell ref="J41:S41"/>
    <mergeCell ref="U41:V41"/>
    <mergeCell ref="W41:Y41"/>
    <mergeCell ref="Z41:AC41"/>
    <mergeCell ref="A38:S38"/>
    <mergeCell ref="U38:V38"/>
    <mergeCell ref="W38:Y38"/>
    <mergeCell ref="AA38:AC38"/>
    <mergeCell ref="A39:I39"/>
    <mergeCell ref="J39:S39"/>
    <mergeCell ref="U39:V39"/>
    <mergeCell ref="W39:Y39"/>
    <mergeCell ref="Z39:AC39"/>
    <mergeCell ref="A44:I44"/>
    <mergeCell ref="J44:S44"/>
    <mergeCell ref="U44:V44"/>
    <mergeCell ref="W44:Y44"/>
    <mergeCell ref="Z44:AC44"/>
    <mergeCell ref="B45:P45"/>
    <mergeCell ref="A42:S42"/>
    <mergeCell ref="A43:I43"/>
    <mergeCell ref="J43:S43"/>
    <mergeCell ref="U43:V43"/>
    <mergeCell ref="W43:Y43"/>
    <mergeCell ref="Z43:AC43"/>
    <mergeCell ref="S50:X50"/>
    <mergeCell ref="Y50:AB50"/>
    <mergeCell ref="S51:X51"/>
    <mergeCell ref="Y51:AB51"/>
    <mergeCell ref="A48:E48"/>
    <mergeCell ref="F48:I48"/>
    <mergeCell ref="J48:N48"/>
    <mergeCell ref="S48:X48"/>
    <mergeCell ref="Y48:AB48"/>
    <mergeCell ref="A49:E51"/>
    <mergeCell ref="F49:I51"/>
    <mergeCell ref="J49:N51"/>
    <mergeCell ref="S49:X49"/>
    <mergeCell ref="Y49:AB49"/>
    <mergeCell ref="A52:AD53"/>
    <mergeCell ref="A54:AE54"/>
    <mergeCell ref="C55:Q55"/>
    <mergeCell ref="C58:Q58"/>
    <mergeCell ref="C59:Q59"/>
    <mergeCell ref="C60:Q60"/>
    <mergeCell ref="C56:O57"/>
    <mergeCell ref="F61:K61"/>
    <mergeCell ref="C62:Q62"/>
    <mergeCell ref="C63:Q63"/>
    <mergeCell ref="T63:AA63"/>
    <mergeCell ref="A70:J70"/>
    <mergeCell ref="A72:H72"/>
    <mergeCell ref="I72:M72"/>
    <mergeCell ref="N72:O72"/>
    <mergeCell ref="Q72:W72"/>
    <mergeCell ref="P66:AB66"/>
    <mergeCell ref="P67:AB68"/>
    <mergeCell ref="A73:H73"/>
    <mergeCell ref="I73:M73"/>
    <mergeCell ref="N73:O73"/>
    <mergeCell ref="Q73:W73"/>
    <mergeCell ref="A74:AB74"/>
    <mergeCell ref="A75:T75"/>
    <mergeCell ref="U75:V75"/>
    <mergeCell ref="W75:Y75"/>
    <mergeCell ref="Z75:AC75"/>
    <mergeCell ref="A76:S76"/>
    <mergeCell ref="U76:V76"/>
    <mergeCell ref="W76:Y76"/>
    <mergeCell ref="Z76:AC76"/>
    <mergeCell ref="A77:I77"/>
    <mergeCell ref="J77:S77"/>
    <mergeCell ref="A78:K78"/>
    <mergeCell ref="M78:S78"/>
    <mergeCell ref="U78:V78"/>
    <mergeCell ref="W78:Y78"/>
    <mergeCell ref="AA78:AB78"/>
    <mergeCell ref="A79:I79"/>
    <mergeCell ref="J79:S79"/>
    <mergeCell ref="U79:V79"/>
    <mergeCell ref="W79:Y79"/>
    <mergeCell ref="AA79:AB79"/>
    <mergeCell ref="A80:H80"/>
    <mergeCell ref="I80:M80"/>
    <mergeCell ref="N80:O80"/>
    <mergeCell ref="U80:V80"/>
    <mergeCell ref="W80:Y80"/>
    <mergeCell ref="Z80:AC80"/>
    <mergeCell ref="A81:I81"/>
    <mergeCell ref="J81:S81"/>
    <mergeCell ref="U81:V81"/>
    <mergeCell ref="W81:Y81"/>
    <mergeCell ref="Z81:AC81"/>
    <mergeCell ref="A82:H82"/>
    <mergeCell ref="I82:M82"/>
    <mergeCell ref="O82:P82"/>
    <mergeCell ref="U82:V82"/>
    <mergeCell ref="W82:Y82"/>
    <mergeCell ref="Z82:AC82"/>
    <mergeCell ref="A83:I83"/>
    <mergeCell ref="J83:S83"/>
    <mergeCell ref="U83:V83"/>
    <mergeCell ref="W83:Y83"/>
    <mergeCell ref="Z83:AC83"/>
    <mergeCell ref="A84:S84"/>
    <mergeCell ref="U84:V84"/>
    <mergeCell ref="W84:Y84"/>
    <mergeCell ref="AA84:AB84"/>
    <mergeCell ref="A85:I85"/>
    <mergeCell ref="J85:S85"/>
    <mergeCell ref="U85:V85"/>
    <mergeCell ref="W85:Y85"/>
    <mergeCell ref="Z85:AC85"/>
    <mergeCell ref="A86:S86"/>
    <mergeCell ref="U86:V86"/>
    <mergeCell ref="W86:Y86"/>
    <mergeCell ref="AA86:AB86"/>
    <mergeCell ref="A87:I87"/>
    <mergeCell ref="J87:S87"/>
    <mergeCell ref="U87:V87"/>
    <mergeCell ref="W87:Y87"/>
    <mergeCell ref="Z87:AC87"/>
    <mergeCell ref="A88:S88"/>
    <mergeCell ref="U88:V88"/>
    <mergeCell ref="W88:Y88"/>
    <mergeCell ref="AA88:AC88"/>
    <mergeCell ref="A89:S89"/>
    <mergeCell ref="U89:V89"/>
    <mergeCell ref="W89:Y89"/>
    <mergeCell ref="Z89:AC89"/>
    <mergeCell ref="A90:S90"/>
    <mergeCell ref="U90:V90"/>
    <mergeCell ref="W90:Y90"/>
    <mergeCell ref="Z90:AC90"/>
    <mergeCell ref="A91:S91"/>
    <mergeCell ref="U91:V91"/>
    <mergeCell ref="W91:Y91"/>
    <mergeCell ref="Z91:AC91"/>
    <mergeCell ref="A92:S92"/>
    <mergeCell ref="U92:V92"/>
    <mergeCell ref="W92:Y92"/>
    <mergeCell ref="Z92:AC92"/>
    <mergeCell ref="A93:S93"/>
    <mergeCell ref="U93:V93"/>
    <mergeCell ref="W93:Y93"/>
    <mergeCell ref="Z93:AC93"/>
    <mergeCell ref="A94:S94"/>
    <mergeCell ref="U94:V94"/>
    <mergeCell ref="W94:Y94"/>
    <mergeCell ref="Z94:AC94"/>
    <mergeCell ref="A95:S95"/>
    <mergeCell ref="U95:V95"/>
    <mergeCell ref="W95:Y95"/>
    <mergeCell ref="Z95:AC95"/>
    <mergeCell ref="A96:S96"/>
    <mergeCell ref="U96:V96"/>
    <mergeCell ref="W96:Y96"/>
    <mergeCell ref="Z96:AC96"/>
    <mergeCell ref="A97:S97"/>
    <mergeCell ref="U97:V97"/>
    <mergeCell ref="W97:Y97"/>
    <mergeCell ref="Z97:AC97"/>
    <mergeCell ref="B99:P99"/>
    <mergeCell ref="A102:E102"/>
    <mergeCell ref="F102:I102"/>
    <mergeCell ref="J102:N102"/>
    <mergeCell ref="S102:X102"/>
    <mergeCell ref="Y102:AB102"/>
    <mergeCell ref="A103:E105"/>
    <mergeCell ref="F103:I105"/>
    <mergeCell ref="J103:N105"/>
    <mergeCell ref="S103:X103"/>
    <mergeCell ref="Y103:AB103"/>
    <mergeCell ref="S104:X104"/>
    <mergeCell ref="Y104:AB104"/>
    <mergeCell ref="S105:X105"/>
    <mergeCell ref="Y105:AB105"/>
    <mergeCell ref="A106:AD107"/>
    <mergeCell ref="A108:AE108"/>
    <mergeCell ref="C109:Q109"/>
    <mergeCell ref="V109:Z112"/>
    <mergeCell ref="C112:Q112"/>
    <mergeCell ref="C113:Q113"/>
    <mergeCell ref="C114:Q114"/>
    <mergeCell ref="C110:P111"/>
    <mergeCell ref="C116:Q116"/>
    <mergeCell ref="F115:L115"/>
    <mergeCell ref="M115:N115"/>
    <mergeCell ref="C117:Q117"/>
    <mergeCell ref="T117:AA117"/>
    <mergeCell ref="A124:J124"/>
    <mergeCell ref="A126:H126"/>
    <mergeCell ref="I126:M126"/>
    <mergeCell ref="N126:O126"/>
    <mergeCell ref="Q126:W126"/>
    <mergeCell ref="P118:AB118"/>
    <mergeCell ref="P119:AB120"/>
    <mergeCell ref="A127:H127"/>
    <mergeCell ref="I127:M127"/>
    <mergeCell ref="N127:O127"/>
    <mergeCell ref="Q127:W127"/>
    <mergeCell ref="A128:AB128"/>
    <mergeCell ref="A129:T129"/>
    <mergeCell ref="U129:V129"/>
    <mergeCell ref="W129:Y129"/>
    <mergeCell ref="Z129:AC129"/>
    <mergeCell ref="A130:S130"/>
    <mergeCell ref="U130:V130"/>
    <mergeCell ref="W130:Y130"/>
    <mergeCell ref="Z130:AC130"/>
    <mergeCell ref="A131:I131"/>
    <mergeCell ref="J131:S131"/>
    <mergeCell ref="A132:K132"/>
    <mergeCell ref="M132:S132"/>
    <mergeCell ref="U132:V132"/>
    <mergeCell ref="W132:Y132"/>
    <mergeCell ref="AA132:AB132"/>
    <mergeCell ref="A133:I133"/>
    <mergeCell ref="J133:S133"/>
    <mergeCell ref="U133:V133"/>
    <mergeCell ref="W133:Y133"/>
    <mergeCell ref="AA133:AB133"/>
    <mergeCell ref="A134:H134"/>
    <mergeCell ref="I134:M134"/>
    <mergeCell ref="N134:O134"/>
    <mergeCell ref="U134:V134"/>
    <mergeCell ref="W134:Y134"/>
    <mergeCell ref="Z134:AC134"/>
    <mergeCell ref="A135:I135"/>
    <mergeCell ref="J135:S135"/>
    <mergeCell ref="U135:V135"/>
    <mergeCell ref="W135:Y135"/>
    <mergeCell ref="Z135:AC135"/>
    <mergeCell ref="A136:H136"/>
    <mergeCell ref="I136:M136"/>
    <mergeCell ref="O136:P136"/>
    <mergeCell ref="U136:V136"/>
    <mergeCell ref="W136:Y136"/>
    <mergeCell ref="Z136:AC136"/>
    <mergeCell ref="A137:I137"/>
    <mergeCell ref="J137:S137"/>
    <mergeCell ref="U137:V137"/>
    <mergeCell ref="W137:Y137"/>
    <mergeCell ref="Z137:AC137"/>
    <mergeCell ref="A138:S138"/>
    <mergeCell ref="U138:V138"/>
    <mergeCell ref="W138:Y138"/>
    <mergeCell ref="AA138:AB138"/>
    <mergeCell ref="A139:I139"/>
    <mergeCell ref="J139:S139"/>
    <mergeCell ref="U139:V139"/>
    <mergeCell ref="W139:Y139"/>
    <mergeCell ref="Z139:AC139"/>
    <mergeCell ref="A140:S140"/>
    <mergeCell ref="U140:V140"/>
    <mergeCell ref="W140:Y140"/>
    <mergeCell ref="AA140:AB140"/>
    <mergeCell ref="A141:I141"/>
    <mergeCell ref="J141:S141"/>
    <mergeCell ref="U141:V141"/>
    <mergeCell ref="W141:Y141"/>
    <mergeCell ref="Z141:AC141"/>
    <mergeCell ref="A142:S142"/>
    <mergeCell ref="U142:V142"/>
    <mergeCell ref="W142:Y142"/>
    <mergeCell ref="AA142:AC142"/>
    <mergeCell ref="A143:S143"/>
    <mergeCell ref="U143:V143"/>
    <mergeCell ref="W143:Y143"/>
    <mergeCell ref="Z143:AC143"/>
    <mergeCell ref="A144:S144"/>
    <mergeCell ref="U144:V144"/>
    <mergeCell ref="W144:Y144"/>
    <mergeCell ref="Z144:AC144"/>
    <mergeCell ref="A145:S145"/>
    <mergeCell ref="U145:V145"/>
    <mergeCell ref="W145:Y145"/>
    <mergeCell ref="Z145:AC145"/>
    <mergeCell ref="A146:S146"/>
    <mergeCell ref="U146:V146"/>
    <mergeCell ref="W146:Y146"/>
    <mergeCell ref="Z146:AC146"/>
    <mergeCell ref="A147:S147"/>
    <mergeCell ref="U147:V147"/>
    <mergeCell ref="W147:Y147"/>
    <mergeCell ref="Z147:AC147"/>
    <mergeCell ref="A148:S148"/>
    <mergeCell ref="U148:V148"/>
    <mergeCell ref="W148:Y148"/>
    <mergeCell ref="Z148:AC148"/>
    <mergeCell ref="Z149:AC149"/>
    <mergeCell ref="A150:S150"/>
    <mergeCell ref="U150:V150"/>
    <mergeCell ref="W150:Y150"/>
    <mergeCell ref="Z150:AC150"/>
    <mergeCell ref="A151:S151"/>
    <mergeCell ref="U151:V151"/>
    <mergeCell ref="W151:Y151"/>
    <mergeCell ref="Z151:AC151"/>
    <mergeCell ref="A4:O4"/>
    <mergeCell ref="A5:O5"/>
    <mergeCell ref="A7:O7"/>
    <mergeCell ref="A8:O8"/>
    <mergeCell ref="A160:AD161"/>
    <mergeCell ref="P12:AA15"/>
    <mergeCell ref="B153:P153"/>
    <mergeCell ref="A156:E156"/>
    <mergeCell ref="F156:I156"/>
    <mergeCell ref="J156:N156"/>
    <mergeCell ref="S156:X156"/>
    <mergeCell ref="Y156:AB156"/>
    <mergeCell ref="A157:E159"/>
    <mergeCell ref="F157:I159"/>
    <mergeCell ref="J157:N159"/>
    <mergeCell ref="S157:X157"/>
    <mergeCell ref="Y157:AB157"/>
    <mergeCell ref="S158:X158"/>
    <mergeCell ref="Y158:AB158"/>
    <mergeCell ref="S159:X159"/>
    <mergeCell ref="Y159:AB159"/>
    <mergeCell ref="A149:S149"/>
    <mergeCell ref="U149:V149"/>
    <mergeCell ref="W149:Y149"/>
  </mergeCells>
  <printOptions horizontalCentered="1" verticalCentered="1"/>
  <pageMargins left="0" right="0" top="0" bottom="0" header="0.31496062992125984" footer="0.31496062992125984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161"/>
  <sheetViews>
    <sheetView topLeftCell="A135" workbookViewId="0">
      <selection activeCell="A128" sqref="A128:AB128"/>
    </sheetView>
  </sheetViews>
  <sheetFormatPr baseColWidth="10" defaultColWidth="8.85546875" defaultRowHeight="12.75" x14ac:dyDescent="0.2"/>
  <cols>
    <col min="1" max="2" width="1" customWidth="1"/>
    <col min="3" max="3" width="1.85546875" customWidth="1"/>
    <col min="4" max="4" width="1" customWidth="1"/>
    <col min="5" max="5" width="3.140625" customWidth="1"/>
    <col min="6" max="7" width="1" customWidth="1"/>
    <col min="8" max="8" width="4" customWidth="1"/>
    <col min="9" max="9" width="6" customWidth="1"/>
    <col min="10" max="10" width="2.140625" customWidth="1"/>
    <col min="11" max="11" width="4.42578125" customWidth="1"/>
    <col min="12" max="12" width="1" customWidth="1"/>
    <col min="13" max="13" width="2.140625" customWidth="1"/>
    <col min="14" max="14" width="7.140625" customWidth="1"/>
    <col min="15" max="15" width="6.5703125" customWidth="1"/>
    <col min="16" max="16" width="14.140625" customWidth="1"/>
    <col min="17" max="17" width="3.140625" customWidth="1"/>
    <col min="18" max="18" width="2.7109375" customWidth="1"/>
    <col min="19" max="19" width="3.5703125" customWidth="1"/>
    <col min="20" max="20" width="0.5703125" hidden="1" customWidth="1"/>
    <col min="21" max="22" width="5.5703125" customWidth="1"/>
    <col min="23" max="23" width="1.5703125" customWidth="1"/>
    <col min="24" max="24" width="2.140625" customWidth="1"/>
    <col min="25" max="25" width="4.5703125" customWidth="1"/>
    <col min="26" max="26" width="0.42578125" hidden="1" customWidth="1"/>
    <col min="27" max="27" width="15.7109375" customWidth="1"/>
    <col min="28" max="28" width="1" customWidth="1"/>
    <col min="29" max="29" width="0.28515625" customWidth="1"/>
    <col min="30" max="30" width="0.7109375" customWidth="1"/>
  </cols>
  <sheetData>
    <row r="1" spans="1:36" ht="30.75" customHeight="1" x14ac:dyDescent="0.2">
      <c r="R1" s="11"/>
      <c r="S1" s="11"/>
      <c r="T1" s="11"/>
      <c r="U1" s="11"/>
      <c r="V1" s="141"/>
      <c r="W1" s="141"/>
      <c r="X1" s="141"/>
      <c r="Y1" s="141"/>
      <c r="Z1" s="141"/>
      <c r="AA1" s="11"/>
      <c r="AB1" s="11">
        <f ca="1">A1:AC51</f>
        <v>0</v>
      </c>
      <c r="AC1" s="11"/>
    </row>
    <row r="2" spans="1:36" ht="11.65" customHeight="1" x14ac:dyDescent="0.2">
      <c r="R2" s="11"/>
      <c r="S2" s="11"/>
      <c r="T2" s="11"/>
      <c r="U2" s="11"/>
      <c r="V2" s="141"/>
      <c r="W2" s="141"/>
      <c r="X2" s="141"/>
      <c r="Y2" s="141"/>
      <c r="Z2" s="141"/>
      <c r="AA2" s="11"/>
      <c r="AB2" s="11"/>
      <c r="AC2" s="11"/>
    </row>
    <row r="3" spans="1:36" ht="78" customHeight="1" x14ac:dyDescent="0.2">
      <c r="R3" s="11"/>
      <c r="S3" s="11"/>
      <c r="T3" s="11"/>
      <c r="U3" s="11"/>
      <c r="V3" s="141"/>
      <c r="W3" s="141"/>
      <c r="X3" s="141"/>
      <c r="Y3" s="141"/>
      <c r="Z3" s="141"/>
      <c r="AA3" s="11"/>
      <c r="AB3" s="11"/>
      <c r="AC3" s="11"/>
    </row>
    <row r="4" spans="1:36" ht="16.899999999999999" customHeight="1" x14ac:dyDescent="0.2">
      <c r="A4" s="240" t="s">
        <v>100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R4" s="11"/>
      <c r="S4" s="11"/>
      <c r="T4" s="11"/>
      <c r="U4" s="11"/>
      <c r="V4" s="141"/>
      <c r="W4" s="141"/>
      <c r="X4" s="141"/>
      <c r="Y4" s="141"/>
      <c r="Z4" s="141"/>
      <c r="AA4" s="11"/>
      <c r="AB4" s="11"/>
      <c r="AC4" s="11"/>
    </row>
    <row r="5" spans="1:36" ht="11.65" customHeight="1" x14ac:dyDescent="0.2">
      <c r="A5" s="241" t="s">
        <v>101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36" ht="28.15" customHeight="1" x14ac:dyDescent="0.2">
      <c r="A6" s="194" t="s">
        <v>102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36" ht="12" customHeight="1" x14ac:dyDescent="0.25">
      <c r="A7" s="240" t="s">
        <v>113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158"/>
      <c r="Q7" s="158"/>
    </row>
    <row r="8" spans="1:36" ht="18" customHeight="1" x14ac:dyDescent="0.25">
      <c r="A8" s="240" t="s">
        <v>104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158"/>
      <c r="Q8" s="158"/>
      <c r="R8" s="3"/>
    </row>
    <row r="9" spans="1:36" ht="13.9" customHeight="1" x14ac:dyDescent="0.2">
      <c r="A9" s="403" t="s">
        <v>105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159"/>
      <c r="Q9" s="159"/>
      <c r="R9" s="3"/>
      <c r="T9" s="357"/>
      <c r="U9" s="357"/>
      <c r="V9" s="357"/>
      <c r="W9" s="357"/>
      <c r="X9" s="357"/>
      <c r="Y9" s="357"/>
      <c r="Z9" s="357"/>
      <c r="AA9" s="357"/>
    </row>
    <row r="10" spans="1:36" ht="13.9" customHeight="1" x14ac:dyDescent="0.2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54"/>
      <c r="Q10" s="154"/>
      <c r="R10" s="3"/>
      <c r="T10" s="193"/>
      <c r="U10" s="193"/>
      <c r="V10" s="193"/>
      <c r="W10" s="193"/>
      <c r="X10" s="193"/>
      <c r="Y10" s="193"/>
      <c r="Z10" s="193"/>
      <c r="AA10" s="193"/>
    </row>
    <row r="11" spans="1:36" ht="13.9" customHeight="1" x14ac:dyDescent="0.2">
      <c r="A11" t="s">
        <v>73</v>
      </c>
      <c r="P11" s="153"/>
      <c r="Q11" s="153"/>
      <c r="R11" s="3"/>
      <c r="T11" s="193"/>
      <c r="U11" s="193"/>
      <c r="V11" s="193"/>
      <c r="W11" s="193"/>
      <c r="X11" s="193"/>
      <c r="Y11" s="193"/>
      <c r="Z11" s="193"/>
      <c r="AA11" s="193"/>
    </row>
    <row r="12" spans="1:36" ht="22.15" customHeight="1" x14ac:dyDescent="0.2">
      <c r="P12" s="245">
        <f>+'RECAPITULATIF ET SUIVI'!G6</f>
        <v>0</v>
      </c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35.450000000000003" customHeight="1" x14ac:dyDescent="0.2"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</row>
    <row r="14" spans="1:36" ht="18" customHeight="1" x14ac:dyDescent="0.2"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</row>
    <row r="15" spans="1:36" ht="51" customHeight="1" thickBot="1" x14ac:dyDescent="0.25">
      <c r="C15" s="2"/>
      <c r="D15" s="2"/>
      <c r="E15" s="2"/>
      <c r="F15" s="2"/>
      <c r="G15" s="2"/>
      <c r="H15" s="2"/>
      <c r="I15" s="2"/>
      <c r="J15" s="2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</row>
    <row r="16" spans="1:36" ht="34.5" customHeight="1" thickTop="1" thickBot="1" x14ac:dyDescent="0.25">
      <c r="A16" s="396" t="s">
        <v>0</v>
      </c>
      <c r="B16" s="397"/>
      <c r="C16" s="397"/>
      <c r="D16" s="397"/>
      <c r="E16" s="397"/>
      <c r="F16" s="397"/>
      <c r="G16" s="397"/>
      <c r="H16" s="397"/>
      <c r="I16" s="397"/>
      <c r="J16" s="398"/>
      <c r="K16" s="2"/>
    </row>
    <row r="17" spans="1:31" ht="30" customHeight="1" thickTop="1" thickBo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31" ht="22.9" customHeight="1" thickTop="1" x14ac:dyDescent="0.2">
      <c r="A18" s="392" t="s">
        <v>1</v>
      </c>
      <c r="B18" s="393"/>
      <c r="C18" s="393"/>
      <c r="D18" s="393"/>
      <c r="E18" s="393"/>
      <c r="F18" s="393"/>
      <c r="G18" s="393"/>
      <c r="H18" s="393"/>
      <c r="I18" s="394" t="s">
        <v>2</v>
      </c>
      <c r="J18" s="394"/>
      <c r="K18" s="394"/>
      <c r="L18" s="394"/>
      <c r="M18" s="394"/>
      <c r="N18" s="393" t="s">
        <v>3</v>
      </c>
      <c r="O18" s="393"/>
      <c r="P18" s="196" t="s">
        <v>4</v>
      </c>
      <c r="Q18" s="393" t="s">
        <v>5</v>
      </c>
      <c r="R18" s="393"/>
      <c r="S18" s="393"/>
      <c r="T18" s="393"/>
      <c r="U18" s="393"/>
      <c r="V18" s="393"/>
      <c r="W18" s="395"/>
      <c r="X18" s="2"/>
    </row>
    <row r="19" spans="1:31" ht="23.65" customHeight="1" thickBot="1" x14ac:dyDescent="0.25">
      <c r="A19" s="405"/>
      <c r="B19" s="406"/>
      <c r="C19" s="406"/>
      <c r="D19" s="406"/>
      <c r="E19" s="406"/>
      <c r="F19" s="406"/>
      <c r="G19" s="406"/>
      <c r="H19" s="406"/>
      <c r="I19" s="348">
        <f>+'APP1'!I19:M19</f>
        <v>43556</v>
      </c>
      <c r="J19" s="348"/>
      <c r="K19" s="348"/>
      <c r="L19" s="348"/>
      <c r="M19" s="348"/>
      <c r="N19" s="347">
        <f>+'RECAPITULATIF ET SUIVI'!H6</f>
        <v>0</v>
      </c>
      <c r="O19" s="347"/>
      <c r="P19" s="12" t="s">
        <v>16</v>
      </c>
      <c r="Q19" s="349" t="s">
        <v>15</v>
      </c>
      <c r="R19" s="349"/>
      <c r="S19" s="349"/>
      <c r="T19" s="349"/>
      <c r="U19" s="349"/>
      <c r="V19" s="349"/>
      <c r="W19" s="350"/>
      <c r="X19" s="2"/>
    </row>
    <row r="20" spans="1:31" ht="21.75" customHeight="1" thickTop="1" thickBo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1" ht="16.899999999999999" customHeight="1" thickTop="1" thickBot="1" x14ac:dyDescent="0.25">
      <c r="A21" s="390" t="s">
        <v>6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 t="s">
        <v>17</v>
      </c>
      <c r="V21" s="391"/>
      <c r="W21" s="391" t="s">
        <v>7</v>
      </c>
      <c r="X21" s="391"/>
      <c r="Y21" s="391"/>
      <c r="Z21" s="391" t="s">
        <v>8</v>
      </c>
      <c r="AA21" s="391"/>
      <c r="AB21" s="391"/>
      <c r="AC21" s="399"/>
      <c r="AD21" s="2"/>
    </row>
    <row r="22" spans="1:31" ht="17.45" customHeight="1" thickTop="1" x14ac:dyDescent="0.2">
      <c r="A22" s="340">
        <f>+'RECAPITULATIF ET SUIVI'!F6</f>
        <v>0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4"/>
      <c r="U22" s="251"/>
      <c r="V22" s="254"/>
      <c r="W22" s="251"/>
      <c r="X22" s="252"/>
      <c r="Y22" s="254"/>
      <c r="Z22" s="251"/>
      <c r="AA22" s="252"/>
      <c r="AB22" s="252"/>
      <c r="AC22" s="253"/>
      <c r="AD22" s="2"/>
      <c r="AE22" s="11"/>
    </row>
    <row r="23" spans="1:31" s="18" customFormat="1" ht="13.9" customHeight="1" x14ac:dyDescent="0.2">
      <c r="A23" s="248"/>
      <c r="B23" s="249"/>
      <c r="C23" s="249"/>
      <c r="D23" s="249"/>
      <c r="E23" s="249"/>
      <c r="F23" s="249"/>
      <c r="G23" s="249"/>
      <c r="H23" s="249"/>
      <c r="I23" s="249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15"/>
      <c r="U23" s="65"/>
      <c r="V23" s="68"/>
      <c r="W23" s="65"/>
      <c r="X23" s="66"/>
      <c r="Y23" s="68"/>
      <c r="Z23" s="65"/>
      <c r="AA23" s="66"/>
      <c r="AB23" s="66"/>
      <c r="AC23" s="67"/>
      <c r="AD23" s="17"/>
      <c r="AE23" s="25"/>
    </row>
    <row r="24" spans="1:31" ht="13.9" customHeight="1" x14ac:dyDescent="0.2">
      <c r="A24" s="334" t="s">
        <v>40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74"/>
      <c r="M24" s="333">
        <f>+'RECAPITULATIF ET SUIVI'!J6</f>
        <v>0</v>
      </c>
      <c r="N24" s="333"/>
      <c r="O24" s="333"/>
      <c r="P24" s="333"/>
      <c r="Q24" s="333"/>
      <c r="R24" s="333"/>
      <c r="S24" s="333"/>
      <c r="T24" s="4"/>
      <c r="U24" s="251"/>
      <c r="V24" s="254"/>
      <c r="W24" s="251"/>
      <c r="X24" s="252"/>
      <c r="Y24" s="254"/>
      <c r="Z24" s="6"/>
      <c r="AA24" s="252"/>
      <c r="AB24" s="252"/>
      <c r="AC24" s="9"/>
      <c r="AD24" s="2"/>
      <c r="AE24" s="11"/>
    </row>
    <row r="25" spans="1:31" ht="16.149999999999999" customHeight="1" x14ac:dyDescent="0.2">
      <c r="A25" s="248" t="s">
        <v>18</v>
      </c>
      <c r="B25" s="249"/>
      <c r="C25" s="249"/>
      <c r="D25" s="249"/>
      <c r="E25" s="249"/>
      <c r="F25" s="249"/>
      <c r="G25" s="249"/>
      <c r="H25" s="249"/>
      <c r="I25" s="249"/>
      <c r="J25" s="336">
        <f>+'RECAPITULATIF ET SUIVI'!E6</f>
        <v>0</v>
      </c>
      <c r="K25" s="336"/>
      <c r="L25" s="336"/>
      <c r="M25" s="336"/>
      <c r="N25" s="336"/>
      <c r="O25" s="336"/>
      <c r="P25" s="336"/>
      <c r="Q25" s="336"/>
      <c r="R25" s="336"/>
      <c r="S25" s="336"/>
      <c r="T25" s="4"/>
      <c r="U25" s="251"/>
      <c r="V25" s="254"/>
      <c r="W25" s="251"/>
      <c r="X25" s="252"/>
      <c r="Y25" s="254"/>
      <c r="Z25" s="6"/>
      <c r="AA25" s="252"/>
      <c r="AB25" s="252"/>
      <c r="AC25" s="9"/>
      <c r="AD25" s="2"/>
      <c r="AE25" s="11"/>
    </row>
    <row r="26" spans="1:31" ht="11.45" customHeight="1" x14ac:dyDescent="0.2">
      <c r="A26" s="330">
        <f>+'RECAPITULATIF ET SUIVI'!B6</f>
        <v>0</v>
      </c>
      <c r="B26" s="331"/>
      <c r="C26" s="331"/>
      <c r="D26" s="331"/>
      <c r="E26" s="331"/>
      <c r="F26" s="331"/>
      <c r="G26" s="331"/>
      <c r="H26" s="331"/>
      <c r="I26" s="332">
        <f>+'RECAPITULATIF ET SUIVI'!C6</f>
        <v>0</v>
      </c>
      <c r="J26" s="332"/>
      <c r="K26" s="332"/>
      <c r="L26" s="332"/>
      <c r="M26" s="332"/>
      <c r="N26" s="332">
        <f>+'RECAPITULATIF ET SUIVI'!D6</f>
        <v>0</v>
      </c>
      <c r="O26" s="332"/>
      <c r="P26" s="73"/>
      <c r="Q26" s="73"/>
      <c r="R26" s="73"/>
      <c r="S26" s="73"/>
      <c r="T26" s="4"/>
      <c r="U26" s="251"/>
      <c r="V26" s="254"/>
      <c r="W26" s="255"/>
      <c r="X26" s="256"/>
      <c r="Y26" s="257"/>
      <c r="Z26" s="251"/>
      <c r="AA26" s="252"/>
      <c r="AB26" s="252"/>
      <c r="AC26" s="253"/>
      <c r="AD26" s="2"/>
      <c r="AE26" s="11"/>
    </row>
    <row r="27" spans="1:31" ht="13.9" customHeight="1" x14ac:dyDescent="0.2">
      <c r="A27" s="248"/>
      <c r="B27" s="249"/>
      <c r="C27" s="249"/>
      <c r="D27" s="249"/>
      <c r="E27" s="249"/>
      <c r="F27" s="249"/>
      <c r="G27" s="249"/>
      <c r="H27" s="249"/>
      <c r="I27" s="249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4"/>
      <c r="U27" s="251"/>
      <c r="V27" s="254"/>
      <c r="W27" s="251"/>
      <c r="X27" s="252"/>
      <c r="Y27" s="254"/>
      <c r="Z27" s="251"/>
      <c r="AA27" s="252"/>
      <c r="AB27" s="252"/>
      <c r="AC27" s="253"/>
      <c r="AD27" s="2"/>
      <c r="AE27" s="11"/>
    </row>
    <row r="28" spans="1:31" ht="31.15" customHeight="1" x14ac:dyDescent="0.2">
      <c r="A28" s="315" t="s">
        <v>46</v>
      </c>
      <c r="B28" s="326"/>
      <c r="C28" s="326"/>
      <c r="D28" s="326"/>
      <c r="E28" s="326"/>
      <c r="F28" s="326"/>
      <c r="G28" s="326"/>
      <c r="H28" s="326"/>
      <c r="I28" s="316" t="str">
        <f>'APP1'!I28:M28</f>
        <v>1/04/2019</v>
      </c>
      <c r="J28" s="327"/>
      <c r="K28" s="327"/>
      <c r="L28" s="327"/>
      <c r="M28" s="327"/>
      <c r="N28" s="75" t="s">
        <v>47</v>
      </c>
      <c r="O28" s="328">
        <f>'APP1'!O28:P28</f>
        <v>43560</v>
      </c>
      <c r="P28" s="328"/>
      <c r="Q28" s="73"/>
      <c r="R28" s="73"/>
      <c r="S28" s="73"/>
      <c r="T28" s="4"/>
      <c r="U28" s="410"/>
      <c r="V28" s="411"/>
      <c r="W28" s="318">
        <f>+'RECAPITULATIF ET SUIVI'!L6</f>
        <v>0</v>
      </c>
      <c r="X28" s="319"/>
      <c r="Y28" s="329"/>
      <c r="Z28" s="318">
        <f>+W28*U28</f>
        <v>0</v>
      </c>
      <c r="AA28" s="319"/>
      <c r="AB28" s="319"/>
      <c r="AC28" s="320"/>
      <c r="AD28" s="2"/>
      <c r="AE28" s="11"/>
    </row>
    <row r="29" spans="1:31" ht="14.45" customHeight="1" x14ac:dyDescent="0.2">
      <c r="A29" s="248"/>
      <c r="B29" s="249"/>
      <c r="C29" s="249"/>
      <c r="D29" s="249"/>
      <c r="E29" s="249"/>
      <c r="F29" s="249"/>
      <c r="G29" s="249"/>
      <c r="H29" s="249"/>
      <c r="I29" s="249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4"/>
      <c r="U29" s="251"/>
      <c r="V29" s="254"/>
      <c r="W29" s="251"/>
      <c r="X29" s="252"/>
      <c r="Y29" s="254"/>
      <c r="Z29" s="251"/>
      <c r="AA29" s="252"/>
      <c r="AB29" s="252"/>
      <c r="AC29" s="253"/>
      <c r="AD29" s="2"/>
      <c r="AE29" s="11"/>
    </row>
    <row r="30" spans="1:31" ht="15.6" customHeight="1" x14ac:dyDescent="0.2">
      <c r="A30" s="315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4"/>
      <c r="U30" s="321"/>
      <c r="V30" s="323"/>
      <c r="W30" s="321"/>
      <c r="X30" s="322"/>
      <c r="Y30" s="323"/>
      <c r="Z30" s="6"/>
      <c r="AA30" s="322"/>
      <c r="AB30" s="322"/>
      <c r="AC30" s="9"/>
      <c r="AD30" s="2"/>
      <c r="AE30" s="11"/>
    </row>
    <row r="31" spans="1:31" ht="12.6" customHeight="1" x14ac:dyDescent="0.2">
      <c r="A31" s="248"/>
      <c r="B31" s="249"/>
      <c r="C31" s="249"/>
      <c r="D31" s="249"/>
      <c r="E31" s="249"/>
      <c r="F31" s="249"/>
      <c r="G31" s="249"/>
      <c r="H31" s="249"/>
      <c r="I31" s="249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4"/>
      <c r="U31" s="251"/>
      <c r="V31" s="254"/>
      <c r="W31" s="251"/>
      <c r="X31" s="252"/>
      <c r="Y31" s="254"/>
      <c r="Z31" s="251"/>
      <c r="AA31" s="252"/>
      <c r="AB31" s="252"/>
      <c r="AC31" s="253"/>
      <c r="AD31" s="2"/>
      <c r="AE31" s="11"/>
    </row>
    <row r="32" spans="1:31" ht="14.45" customHeight="1" x14ac:dyDescent="0.2">
      <c r="A32" s="315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4"/>
      <c r="U32" s="251"/>
      <c r="V32" s="254"/>
      <c r="W32" s="321"/>
      <c r="X32" s="322"/>
      <c r="Y32" s="323"/>
      <c r="Z32" s="6"/>
      <c r="AA32" s="322"/>
      <c r="AB32" s="322"/>
      <c r="AC32" s="9"/>
      <c r="AD32" s="2"/>
      <c r="AE32" s="11"/>
    </row>
    <row r="33" spans="1:31" ht="14.45" customHeight="1" x14ac:dyDescent="0.2">
      <c r="A33" s="248"/>
      <c r="B33" s="249"/>
      <c r="C33" s="249"/>
      <c r="D33" s="249"/>
      <c r="E33" s="249"/>
      <c r="F33" s="249"/>
      <c r="G33" s="249"/>
      <c r="H33" s="249"/>
      <c r="I33" s="249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4"/>
      <c r="U33" s="251"/>
      <c r="V33" s="254"/>
      <c r="W33" s="251"/>
      <c r="X33" s="252"/>
      <c r="Y33" s="254"/>
      <c r="Z33" s="251"/>
      <c r="AA33" s="252"/>
      <c r="AB33" s="252"/>
      <c r="AC33" s="253"/>
      <c r="AD33" s="2"/>
      <c r="AE33" s="11"/>
    </row>
    <row r="34" spans="1:31" ht="15" customHeight="1" x14ac:dyDescent="0.2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4"/>
      <c r="U34" s="251"/>
      <c r="V34" s="254"/>
      <c r="W34" s="321"/>
      <c r="X34" s="322"/>
      <c r="Y34" s="323"/>
      <c r="Z34" s="6"/>
      <c r="AA34" s="321"/>
      <c r="AB34" s="322"/>
      <c r="AC34" s="324"/>
      <c r="AD34" s="2"/>
      <c r="AE34" s="11"/>
    </row>
    <row r="35" spans="1:31" ht="14.45" customHeight="1" x14ac:dyDescent="0.2">
      <c r="A35" s="248"/>
      <c r="B35" s="249"/>
      <c r="C35" s="249"/>
      <c r="D35" s="249"/>
      <c r="E35" s="249"/>
      <c r="F35" s="249"/>
      <c r="G35" s="249"/>
      <c r="H35" s="249"/>
      <c r="I35" s="249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4"/>
      <c r="U35" s="251"/>
      <c r="V35" s="254"/>
      <c r="W35" s="251"/>
      <c r="X35" s="252"/>
      <c r="Y35" s="254"/>
      <c r="Z35" s="251"/>
      <c r="AA35" s="252"/>
      <c r="AB35" s="252"/>
      <c r="AC35" s="253"/>
      <c r="AD35" s="2"/>
      <c r="AE35" s="11"/>
    </row>
    <row r="36" spans="1:31" ht="16.899999999999999" customHeight="1" x14ac:dyDescent="0.2">
      <c r="A36" s="315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13"/>
      <c r="U36" s="251"/>
      <c r="V36" s="254"/>
      <c r="W36" s="321"/>
      <c r="X36" s="322"/>
      <c r="Y36" s="323"/>
      <c r="Z36" s="13"/>
      <c r="AA36" s="321"/>
      <c r="AB36" s="322"/>
      <c r="AC36" s="324"/>
      <c r="AD36" s="2"/>
      <c r="AE36" s="11"/>
    </row>
    <row r="37" spans="1:31" ht="14.45" customHeight="1" x14ac:dyDescent="0.2">
      <c r="A37" s="248"/>
      <c r="B37" s="249"/>
      <c r="C37" s="249"/>
      <c r="D37" s="249"/>
      <c r="E37" s="249"/>
      <c r="F37" s="249"/>
      <c r="G37" s="249"/>
      <c r="H37" s="249"/>
      <c r="I37" s="249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4"/>
      <c r="U37" s="251"/>
      <c r="V37" s="254"/>
      <c r="W37" s="251"/>
      <c r="X37" s="252"/>
      <c r="Y37" s="254"/>
      <c r="Z37" s="251"/>
      <c r="AA37" s="252"/>
      <c r="AB37" s="252"/>
      <c r="AC37" s="253"/>
      <c r="AD37" s="2"/>
      <c r="AE37" s="11"/>
    </row>
    <row r="38" spans="1:31" ht="19.149999999999999" customHeight="1" x14ac:dyDescent="0.2">
      <c r="A38" s="315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1"/>
      <c r="U38" s="251"/>
      <c r="V38" s="254"/>
      <c r="W38" s="321"/>
      <c r="X38" s="322"/>
      <c r="Y38" s="323"/>
      <c r="Z38" s="1"/>
      <c r="AA38" s="321"/>
      <c r="AB38" s="322"/>
      <c r="AC38" s="324"/>
      <c r="AD38" s="1"/>
      <c r="AE38" s="11"/>
    </row>
    <row r="39" spans="1:31" ht="14.45" customHeight="1" x14ac:dyDescent="0.2">
      <c r="A39" s="248"/>
      <c r="B39" s="249"/>
      <c r="C39" s="249"/>
      <c r="D39" s="249"/>
      <c r="E39" s="249"/>
      <c r="F39" s="249"/>
      <c r="G39" s="249"/>
      <c r="H39" s="249"/>
      <c r="I39" s="249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4"/>
      <c r="U39" s="251"/>
      <c r="V39" s="254"/>
      <c r="W39" s="251"/>
      <c r="X39" s="252"/>
      <c r="Y39" s="254"/>
      <c r="Z39" s="251"/>
      <c r="AA39" s="252"/>
      <c r="AB39" s="252"/>
      <c r="AC39" s="253"/>
      <c r="AD39" s="2"/>
      <c r="AE39" s="11"/>
    </row>
    <row r="40" spans="1:31" ht="18.600000000000001" customHeight="1" x14ac:dyDescent="0.2">
      <c r="A40" s="315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4"/>
      <c r="U40" s="6"/>
      <c r="V40" s="7"/>
      <c r="W40" s="6"/>
      <c r="X40" s="8"/>
      <c r="Y40" s="7"/>
      <c r="Z40" s="6"/>
      <c r="AA40" s="8"/>
      <c r="AB40" s="8"/>
      <c r="AC40" s="9"/>
      <c r="AD40" s="19"/>
      <c r="AE40" s="11"/>
    </row>
    <row r="41" spans="1:31" ht="14.45" customHeight="1" x14ac:dyDescent="0.2">
      <c r="A41" s="389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4"/>
      <c r="U41" s="251"/>
      <c r="V41" s="254"/>
      <c r="W41" s="251"/>
      <c r="X41" s="252"/>
      <c r="Y41" s="254"/>
      <c r="Z41" s="251"/>
      <c r="AA41" s="252"/>
      <c r="AB41" s="252"/>
      <c r="AC41" s="253"/>
      <c r="AD41" s="2"/>
      <c r="AE41" s="11"/>
    </row>
    <row r="42" spans="1:31" ht="14.45" customHeight="1" x14ac:dyDescent="0.2">
      <c r="A42" s="315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4"/>
      <c r="U42" s="6"/>
      <c r="V42" s="7"/>
      <c r="W42" s="6"/>
      <c r="X42" s="8"/>
      <c r="Y42" s="7"/>
      <c r="Z42" s="6"/>
      <c r="AA42" s="8"/>
      <c r="AB42" s="8"/>
      <c r="AC42" s="9"/>
      <c r="AD42" s="2"/>
      <c r="AE42" s="11"/>
    </row>
    <row r="43" spans="1:31" ht="11.65" customHeight="1" x14ac:dyDescent="0.2">
      <c r="A43" s="389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4"/>
      <c r="U43" s="251"/>
      <c r="V43" s="254"/>
      <c r="W43" s="251"/>
      <c r="X43" s="252"/>
      <c r="Y43" s="254"/>
      <c r="Z43" s="251"/>
      <c r="AA43" s="252"/>
      <c r="AB43" s="252"/>
      <c r="AC43" s="253"/>
      <c r="AE43" s="11"/>
    </row>
    <row r="44" spans="1:31" ht="8.4499999999999993" customHeight="1" thickBot="1" x14ac:dyDescent="0.25">
      <c r="A44" s="363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5"/>
      <c r="U44" s="365"/>
      <c r="V44" s="366"/>
      <c r="W44" s="365"/>
      <c r="X44" s="367"/>
      <c r="Y44" s="366"/>
      <c r="Z44" s="365"/>
      <c r="AA44" s="367"/>
      <c r="AB44" s="367"/>
      <c r="AC44" s="368"/>
      <c r="AE44" s="11"/>
    </row>
    <row r="45" spans="1:31" ht="12" customHeight="1" thickTop="1" x14ac:dyDescent="0.2">
      <c r="A45" s="1"/>
      <c r="B45" s="303" t="s">
        <v>92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1"/>
    </row>
    <row r="46" spans="1:31" x14ac:dyDescent="0.2">
      <c r="A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E46" s="11"/>
    </row>
    <row r="47" spans="1:31" ht="13.5" thickBo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E47" s="11"/>
    </row>
    <row r="48" spans="1:31" ht="16.5" thickTop="1" x14ac:dyDescent="0.2">
      <c r="A48" s="381" t="s">
        <v>9</v>
      </c>
      <c r="B48" s="382"/>
      <c r="C48" s="382"/>
      <c r="D48" s="382"/>
      <c r="E48" s="383"/>
      <c r="F48" s="384" t="s">
        <v>10</v>
      </c>
      <c r="G48" s="382"/>
      <c r="H48" s="382"/>
      <c r="I48" s="383"/>
      <c r="J48" s="384" t="s">
        <v>11</v>
      </c>
      <c r="K48" s="382"/>
      <c r="L48" s="382"/>
      <c r="M48" s="382"/>
      <c r="N48" s="385"/>
      <c r="S48" s="386" t="s">
        <v>12</v>
      </c>
      <c r="T48" s="387"/>
      <c r="U48" s="387"/>
      <c r="V48" s="387"/>
      <c r="W48" s="387"/>
      <c r="X48" s="388"/>
      <c r="Y48" s="312">
        <f>SUM(Z22:AC44)</f>
        <v>0</v>
      </c>
      <c r="Z48" s="313"/>
      <c r="AA48" s="313"/>
      <c r="AB48" s="314"/>
      <c r="AE48" s="11"/>
    </row>
    <row r="49" spans="1:31" ht="15.75" x14ac:dyDescent="0.2">
      <c r="A49" s="258">
        <v>0</v>
      </c>
      <c r="B49" s="259"/>
      <c r="C49" s="259"/>
      <c r="D49" s="259"/>
      <c r="E49" s="260"/>
      <c r="F49" s="267">
        <f>SUM(Z22:AC43)</f>
        <v>0</v>
      </c>
      <c r="G49" s="268"/>
      <c r="H49" s="268"/>
      <c r="I49" s="269"/>
      <c r="J49" s="276">
        <v>0</v>
      </c>
      <c r="K49" s="277"/>
      <c r="L49" s="277"/>
      <c r="M49" s="277"/>
      <c r="N49" s="278"/>
      <c r="O49" s="20"/>
      <c r="R49" s="20"/>
      <c r="S49" s="369" t="s">
        <v>8</v>
      </c>
      <c r="T49" s="370"/>
      <c r="U49" s="370"/>
      <c r="V49" s="370"/>
      <c r="W49" s="370"/>
      <c r="X49" s="371"/>
      <c r="Y49" s="288">
        <f>Y48</f>
        <v>0</v>
      </c>
      <c r="Z49" s="289"/>
      <c r="AA49" s="289"/>
      <c r="AB49" s="290"/>
      <c r="AC49" s="2"/>
      <c r="AE49" s="11"/>
    </row>
    <row r="50" spans="1:31" ht="15.75" x14ac:dyDescent="0.2">
      <c r="A50" s="261"/>
      <c r="B50" s="262"/>
      <c r="C50" s="262"/>
      <c r="D50" s="262"/>
      <c r="E50" s="263"/>
      <c r="F50" s="270"/>
      <c r="G50" s="271"/>
      <c r="H50" s="271"/>
      <c r="I50" s="272"/>
      <c r="J50" s="279"/>
      <c r="K50" s="280"/>
      <c r="L50" s="280"/>
      <c r="M50" s="280"/>
      <c r="N50" s="281"/>
      <c r="O50" s="20"/>
      <c r="R50" s="20"/>
      <c r="S50" s="372" t="s">
        <v>13</v>
      </c>
      <c r="T50" s="373"/>
      <c r="U50" s="373"/>
      <c r="V50" s="373"/>
      <c r="W50" s="373"/>
      <c r="X50" s="374"/>
      <c r="Y50" s="375">
        <v>0</v>
      </c>
      <c r="Z50" s="376"/>
      <c r="AA50" s="376"/>
      <c r="AB50" s="377"/>
      <c r="AC50" s="2"/>
      <c r="AE50" s="11"/>
    </row>
    <row r="51" spans="1:31" ht="25.15" customHeight="1" thickBot="1" x14ac:dyDescent="0.25">
      <c r="A51" s="264"/>
      <c r="B51" s="265"/>
      <c r="C51" s="265"/>
      <c r="D51" s="265"/>
      <c r="E51" s="266"/>
      <c r="F51" s="273"/>
      <c r="G51" s="274"/>
      <c r="H51" s="274"/>
      <c r="I51" s="275"/>
      <c r="J51" s="282"/>
      <c r="K51" s="283"/>
      <c r="L51" s="283"/>
      <c r="M51" s="283"/>
      <c r="N51" s="284"/>
      <c r="O51" s="20"/>
      <c r="R51" s="20"/>
      <c r="S51" s="378" t="s">
        <v>14</v>
      </c>
      <c r="T51" s="379"/>
      <c r="U51" s="379"/>
      <c r="V51" s="379"/>
      <c r="W51" s="379"/>
      <c r="X51" s="380"/>
      <c r="Y51" s="300">
        <f>Y49</f>
        <v>0</v>
      </c>
      <c r="Z51" s="301"/>
      <c r="AA51" s="301"/>
      <c r="AB51" s="302"/>
      <c r="AC51" s="2"/>
      <c r="AE51" s="11"/>
    </row>
    <row r="52" spans="1:31" ht="14.45" customHeight="1" thickTop="1" x14ac:dyDescent="0.2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11"/>
    </row>
    <row r="53" spans="1:31" x14ac:dyDescent="0.2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</row>
    <row r="54" spans="1:31" ht="22.15" customHeight="1" x14ac:dyDescent="0.2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</row>
    <row r="55" spans="1:31" ht="30" customHeight="1" x14ac:dyDescent="0.2">
      <c r="A55" s="11"/>
      <c r="B55" s="1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11"/>
      <c r="S55" s="11"/>
      <c r="T55" s="11"/>
      <c r="U55" s="11"/>
      <c r="V55" s="141"/>
      <c r="W55" s="141"/>
      <c r="X55" s="141"/>
      <c r="Y55" s="141"/>
      <c r="Z55" s="141"/>
      <c r="AA55" s="11"/>
      <c r="AB55" s="11"/>
      <c r="AC55" s="11"/>
    </row>
    <row r="56" spans="1:31" ht="13.15" customHeight="1" x14ac:dyDescent="0.2">
      <c r="A56" s="11"/>
      <c r="B56" s="14"/>
      <c r="C56" s="400">
        <f>+'RECAPITULATIF ET SUIVI'!D21</f>
        <v>0</v>
      </c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157"/>
      <c r="Q56" s="157"/>
      <c r="R56" s="11"/>
      <c r="S56" s="11"/>
      <c r="T56" s="11"/>
      <c r="U56" s="11"/>
      <c r="V56" s="141"/>
      <c r="W56" s="141"/>
      <c r="X56" s="141"/>
      <c r="Y56" s="141"/>
      <c r="Z56" s="141"/>
      <c r="AA56" s="11"/>
      <c r="AB56" s="11"/>
      <c r="AC56" s="11"/>
    </row>
    <row r="57" spans="1:31" ht="13.15" customHeight="1" x14ac:dyDescent="0.2">
      <c r="A57" s="11"/>
      <c r="B57" s="14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157"/>
      <c r="Q57" s="157"/>
      <c r="R57" s="11"/>
      <c r="S57" s="11"/>
      <c r="T57" s="11"/>
      <c r="U57" s="11"/>
      <c r="V57" s="141"/>
      <c r="W57" s="141"/>
      <c r="X57" s="141"/>
      <c r="Y57" s="141"/>
      <c r="Z57" s="141"/>
      <c r="AA57" s="11"/>
      <c r="AB57" s="11"/>
      <c r="AC57" s="11"/>
    </row>
    <row r="58" spans="1:31" x14ac:dyDescent="0.2">
      <c r="A58" s="11"/>
      <c r="B58" s="14"/>
      <c r="C58" s="353" t="s">
        <v>62</v>
      </c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11"/>
      <c r="S58" s="11"/>
      <c r="T58" s="11"/>
      <c r="U58" s="11"/>
      <c r="V58" s="141"/>
      <c r="W58" s="141"/>
      <c r="X58" s="141"/>
      <c r="Y58" s="141"/>
      <c r="Z58" s="141"/>
      <c r="AA58" s="11"/>
      <c r="AB58" s="11"/>
      <c r="AC58" s="11"/>
    </row>
    <row r="59" spans="1:31" x14ac:dyDescent="0.2"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</row>
    <row r="60" spans="1:31" x14ac:dyDescent="0.2"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</row>
    <row r="61" spans="1:31" x14ac:dyDescent="0.2">
      <c r="C61" s="156" t="s">
        <v>70</v>
      </c>
      <c r="D61" s="156"/>
      <c r="E61" s="156"/>
      <c r="F61" s="362">
        <f>+'RECAPITULATIF ET SUIVI'!E21</f>
        <v>0</v>
      </c>
      <c r="G61" s="362"/>
      <c r="H61" s="362"/>
      <c r="I61" s="362"/>
      <c r="J61" s="362"/>
      <c r="K61" s="362"/>
      <c r="L61" s="156" t="s">
        <v>71</v>
      </c>
      <c r="M61" s="156"/>
      <c r="N61" s="156"/>
      <c r="P61" s="156"/>
      <c r="Q61" s="156"/>
    </row>
    <row r="62" spans="1:31" ht="4.9000000000000004" customHeight="1" x14ac:dyDescent="0.2"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"/>
    </row>
    <row r="63" spans="1:31" ht="9" customHeight="1" x14ac:dyDescent="0.2"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"/>
      <c r="T63" s="357"/>
      <c r="U63" s="357"/>
      <c r="V63" s="357"/>
      <c r="W63" s="357"/>
      <c r="X63" s="357"/>
      <c r="Y63" s="357"/>
      <c r="Z63" s="357"/>
      <c r="AA63" s="357"/>
    </row>
    <row r="64" spans="1:31" ht="14.25" x14ac:dyDescent="0.2"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3"/>
      <c r="T64" s="69"/>
      <c r="U64" s="69"/>
      <c r="V64" s="69"/>
      <c r="W64" s="69"/>
      <c r="X64" s="69"/>
      <c r="Y64" s="69"/>
      <c r="Z64" s="69"/>
      <c r="AA64" s="69"/>
    </row>
    <row r="65" spans="1:31" ht="14.25" x14ac:dyDescent="0.2"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3"/>
      <c r="T65" s="69"/>
      <c r="U65" s="69"/>
      <c r="V65" s="69"/>
      <c r="W65" s="69"/>
      <c r="X65" s="69"/>
      <c r="Y65" s="69"/>
      <c r="Z65" s="69"/>
      <c r="AA65" s="69"/>
    </row>
    <row r="66" spans="1:31" ht="47.45" customHeight="1" x14ac:dyDescent="0.2">
      <c r="P66" s="243" t="str">
        <f>A7</f>
        <v>Email : tremplinocc.contact@gmail.com</v>
      </c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"/>
      <c r="AD66" s="24"/>
      <c r="AE66" s="24"/>
    </row>
    <row r="67" spans="1:31" ht="21.6" customHeight="1" x14ac:dyDescent="0.2">
      <c r="P67" s="407" t="str">
        <f>A9</f>
        <v>N°déclaration d'activité: 76 34101690 34</v>
      </c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</row>
    <row r="68" spans="1:31" ht="22.9" customHeight="1" x14ac:dyDescent="0.2"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</row>
    <row r="69" spans="1:31" ht="30.6" customHeight="1" thickBot="1" x14ac:dyDescent="0.25">
      <c r="C69" s="2"/>
      <c r="D69" s="2"/>
      <c r="E69" s="2"/>
      <c r="F69" s="2"/>
      <c r="G69" s="2"/>
      <c r="H69" s="2"/>
      <c r="I69" s="2"/>
      <c r="J69" s="2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</row>
    <row r="70" spans="1:31" ht="25.5" thickTop="1" thickBot="1" x14ac:dyDescent="0.25">
      <c r="A70" s="358" t="s">
        <v>0</v>
      </c>
      <c r="B70" s="359"/>
      <c r="C70" s="359"/>
      <c r="D70" s="359"/>
      <c r="E70" s="359"/>
      <c r="F70" s="359"/>
      <c r="G70" s="359"/>
      <c r="H70" s="359"/>
      <c r="I70" s="359"/>
      <c r="J70" s="360"/>
      <c r="K70" s="2"/>
    </row>
    <row r="71" spans="1:31" ht="14.25" thickTop="1" thickBo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31" ht="13.5" thickTop="1" x14ac:dyDescent="0.2">
      <c r="A72" s="342" t="s">
        <v>1</v>
      </c>
      <c r="B72" s="343"/>
      <c r="C72" s="343"/>
      <c r="D72" s="343"/>
      <c r="E72" s="343"/>
      <c r="F72" s="343"/>
      <c r="G72" s="343"/>
      <c r="H72" s="343"/>
      <c r="I72" s="344" t="s">
        <v>2</v>
      </c>
      <c r="J72" s="344"/>
      <c r="K72" s="344"/>
      <c r="L72" s="344"/>
      <c r="M72" s="344"/>
      <c r="N72" s="343" t="s">
        <v>3</v>
      </c>
      <c r="O72" s="343"/>
      <c r="P72" s="133" t="s">
        <v>4</v>
      </c>
      <c r="Q72" s="343" t="s">
        <v>5</v>
      </c>
      <c r="R72" s="343"/>
      <c r="S72" s="343"/>
      <c r="T72" s="343"/>
      <c r="U72" s="343"/>
      <c r="V72" s="343"/>
      <c r="W72" s="345"/>
      <c r="X72" s="2"/>
    </row>
    <row r="73" spans="1:31" ht="15" customHeight="1" thickBot="1" x14ac:dyDescent="0.25">
      <c r="A73" s="405"/>
      <c r="B73" s="406"/>
      <c r="C73" s="406"/>
      <c r="D73" s="406"/>
      <c r="E73" s="406"/>
      <c r="F73" s="406"/>
      <c r="G73" s="406"/>
      <c r="H73" s="406"/>
      <c r="I73" s="348">
        <f>+I19</f>
        <v>43556</v>
      </c>
      <c r="J73" s="348"/>
      <c r="K73" s="348"/>
      <c r="L73" s="348"/>
      <c r="M73" s="348"/>
      <c r="N73" s="347" t="str">
        <f>+'APP2'!N73:O73</f>
        <v>CLT-005-Toc</v>
      </c>
      <c r="O73" s="347"/>
      <c r="P73" s="12" t="s">
        <v>16</v>
      </c>
      <c r="Q73" s="349" t="s">
        <v>64</v>
      </c>
      <c r="R73" s="349"/>
      <c r="S73" s="349"/>
      <c r="T73" s="349"/>
      <c r="U73" s="349"/>
      <c r="V73" s="349"/>
      <c r="W73" s="350"/>
      <c r="X73" s="2"/>
    </row>
    <row r="74" spans="1:31" ht="43.15" customHeight="1" thickTop="1" thickBot="1" x14ac:dyDescent="0.25">
      <c r="A74" s="246" t="s">
        <v>117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"/>
    </row>
    <row r="75" spans="1:31" ht="16.899999999999999" customHeight="1" thickTop="1" thickBot="1" x14ac:dyDescent="0.25">
      <c r="A75" s="337" t="s">
        <v>6</v>
      </c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 t="s">
        <v>17</v>
      </c>
      <c r="V75" s="338"/>
      <c r="W75" s="338" t="s">
        <v>7</v>
      </c>
      <c r="X75" s="338"/>
      <c r="Y75" s="338"/>
      <c r="Z75" s="338" t="s">
        <v>8</v>
      </c>
      <c r="AA75" s="338"/>
      <c r="AB75" s="338"/>
      <c r="AC75" s="339"/>
      <c r="AD75" s="2"/>
    </row>
    <row r="76" spans="1:31" ht="17.45" customHeight="1" thickTop="1" x14ac:dyDescent="0.2">
      <c r="A76" s="340">
        <f>A22</f>
        <v>0</v>
      </c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4"/>
      <c r="U76" s="251"/>
      <c r="V76" s="254"/>
      <c r="W76" s="251"/>
      <c r="X76" s="252"/>
      <c r="Y76" s="254"/>
      <c r="Z76" s="251"/>
      <c r="AA76" s="252"/>
      <c r="AB76" s="252"/>
      <c r="AC76" s="253"/>
      <c r="AD76" s="2"/>
      <c r="AE76" s="11"/>
    </row>
    <row r="77" spans="1:31" s="18" customFormat="1" ht="13.9" customHeight="1" x14ac:dyDescent="0.2">
      <c r="A77" s="248"/>
      <c r="B77" s="249"/>
      <c r="C77" s="249"/>
      <c r="D77" s="249"/>
      <c r="E77" s="249"/>
      <c r="F77" s="249"/>
      <c r="G77" s="249"/>
      <c r="H77" s="249"/>
      <c r="I77" s="249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15"/>
      <c r="U77" s="65"/>
      <c r="V77" s="68"/>
      <c r="W77" s="65"/>
      <c r="X77" s="66"/>
      <c r="Y77" s="68"/>
      <c r="Z77" s="65"/>
      <c r="AA77" s="66"/>
      <c r="AB77" s="66"/>
      <c r="AC77" s="67"/>
      <c r="AD77" s="17"/>
      <c r="AE77" s="25"/>
    </row>
    <row r="78" spans="1:31" ht="13.9" customHeight="1" x14ac:dyDescent="0.2">
      <c r="A78" s="334" t="s">
        <v>40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74"/>
      <c r="M78" s="333">
        <f>M24</f>
        <v>0</v>
      </c>
      <c r="N78" s="333"/>
      <c r="O78" s="333"/>
      <c r="P78" s="333"/>
      <c r="Q78" s="333"/>
      <c r="R78" s="333"/>
      <c r="S78" s="333"/>
      <c r="T78" s="4"/>
      <c r="U78" s="251"/>
      <c r="V78" s="254"/>
      <c r="W78" s="251"/>
      <c r="X78" s="252"/>
      <c r="Y78" s="254"/>
      <c r="Z78" s="6"/>
      <c r="AA78" s="252"/>
      <c r="AB78" s="252"/>
      <c r="AC78" s="9"/>
      <c r="AD78" s="2"/>
      <c r="AE78" s="11"/>
    </row>
    <row r="79" spans="1:31" ht="16.149999999999999" customHeight="1" x14ac:dyDescent="0.2">
      <c r="A79" s="248" t="s">
        <v>18</v>
      </c>
      <c r="B79" s="249"/>
      <c r="C79" s="249"/>
      <c r="D79" s="249"/>
      <c r="E79" s="249"/>
      <c r="F79" s="249"/>
      <c r="G79" s="249"/>
      <c r="H79" s="249"/>
      <c r="I79" s="249"/>
      <c r="J79" s="336">
        <f>J25</f>
        <v>0</v>
      </c>
      <c r="K79" s="336"/>
      <c r="L79" s="336"/>
      <c r="M79" s="336"/>
      <c r="N79" s="336"/>
      <c r="O79" s="336"/>
      <c r="P79" s="336"/>
      <c r="Q79" s="336"/>
      <c r="R79" s="336"/>
      <c r="S79" s="336"/>
      <c r="T79" s="4"/>
      <c r="U79" s="251"/>
      <c r="V79" s="254"/>
      <c r="W79" s="251"/>
      <c r="X79" s="252"/>
      <c r="Y79" s="254"/>
      <c r="Z79" s="6"/>
      <c r="AA79" s="252"/>
      <c r="AB79" s="252"/>
      <c r="AC79" s="9"/>
      <c r="AD79" s="2"/>
      <c r="AE79" s="11"/>
    </row>
    <row r="80" spans="1:31" ht="11.45" customHeight="1" x14ac:dyDescent="0.2">
      <c r="A80" s="330">
        <f>A26</f>
        <v>0</v>
      </c>
      <c r="B80" s="331"/>
      <c r="C80" s="331"/>
      <c r="D80" s="331"/>
      <c r="E80" s="331"/>
      <c r="F80" s="331"/>
      <c r="G80" s="331"/>
      <c r="H80" s="331"/>
      <c r="I80" s="332">
        <f>I26</f>
        <v>0</v>
      </c>
      <c r="J80" s="332"/>
      <c r="K80" s="332"/>
      <c r="L80" s="332"/>
      <c r="M80" s="332"/>
      <c r="N80" s="333">
        <f>N26</f>
        <v>0</v>
      </c>
      <c r="O80" s="333"/>
      <c r="P80" s="73"/>
      <c r="Q80" s="73"/>
      <c r="R80" s="73"/>
      <c r="S80" s="73"/>
      <c r="T80" s="4"/>
      <c r="U80" s="251"/>
      <c r="V80" s="254"/>
      <c r="W80" s="255"/>
      <c r="X80" s="256"/>
      <c r="Y80" s="257"/>
      <c r="Z80" s="251"/>
      <c r="AA80" s="252"/>
      <c r="AB80" s="252"/>
      <c r="AC80" s="253"/>
      <c r="AD80" s="2"/>
      <c r="AE80" s="11"/>
    </row>
    <row r="81" spans="1:31" ht="13.9" customHeight="1" x14ac:dyDescent="0.2">
      <c r="A81" s="248"/>
      <c r="B81" s="249"/>
      <c r="C81" s="249"/>
      <c r="D81" s="249"/>
      <c r="E81" s="249"/>
      <c r="F81" s="249"/>
      <c r="G81" s="249"/>
      <c r="H81" s="249"/>
      <c r="I81" s="249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4"/>
      <c r="U81" s="251"/>
      <c r="V81" s="254"/>
      <c r="W81" s="251"/>
      <c r="X81" s="252"/>
      <c r="Y81" s="254"/>
      <c r="Z81" s="251"/>
      <c r="AA81" s="252"/>
      <c r="AB81" s="252"/>
      <c r="AC81" s="253"/>
      <c r="AD81" s="2"/>
      <c r="AE81" s="11"/>
    </row>
    <row r="82" spans="1:31" ht="31.15" customHeight="1" x14ac:dyDescent="0.2">
      <c r="A82" s="315" t="s">
        <v>46</v>
      </c>
      <c r="B82" s="326"/>
      <c r="C82" s="326"/>
      <c r="D82" s="326"/>
      <c r="E82" s="326"/>
      <c r="F82" s="326"/>
      <c r="G82" s="326"/>
      <c r="H82" s="326"/>
      <c r="I82" s="316" t="str">
        <f>I28</f>
        <v>1/04/2019</v>
      </c>
      <c r="J82" s="327"/>
      <c r="K82" s="327"/>
      <c r="L82" s="327"/>
      <c r="M82" s="327"/>
      <c r="N82" s="75" t="s">
        <v>47</v>
      </c>
      <c r="O82" s="328">
        <f>O28</f>
        <v>43560</v>
      </c>
      <c r="P82" s="328"/>
      <c r="Q82" s="73"/>
      <c r="R82" s="73"/>
      <c r="S82" s="73"/>
      <c r="T82" s="4"/>
      <c r="U82" s="318">
        <f>U28</f>
        <v>0</v>
      </c>
      <c r="V82" s="329"/>
      <c r="W82" s="318">
        <f>'RECAPITULATIF ET SUIVI'!L23</f>
        <v>0</v>
      </c>
      <c r="X82" s="319"/>
      <c r="Y82" s="329"/>
      <c r="Z82" s="318">
        <f>+W82*U82</f>
        <v>0</v>
      </c>
      <c r="AA82" s="319"/>
      <c r="AB82" s="319"/>
      <c r="AC82" s="320"/>
      <c r="AD82" s="2"/>
      <c r="AE82" s="11"/>
    </row>
    <row r="83" spans="1:31" ht="14.45" customHeight="1" x14ac:dyDescent="0.2">
      <c r="A83" s="248"/>
      <c r="B83" s="249"/>
      <c r="C83" s="249"/>
      <c r="D83" s="249"/>
      <c r="E83" s="249"/>
      <c r="F83" s="249"/>
      <c r="G83" s="249"/>
      <c r="H83" s="249"/>
      <c r="I83" s="249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4"/>
      <c r="U83" s="251"/>
      <c r="V83" s="254"/>
      <c r="W83" s="251"/>
      <c r="X83" s="252"/>
      <c r="Y83" s="254"/>
      <c r="Z83" s="251"/>
      <c r="AA83" s="252"/>
      <c r="AB83" s="252"/>
      <c r="AC83" s="253"/>
      <c r="AD83" s="2"/>
      <c r="AE83" s="11"/>
    </row>
    <row r="84" spans="1:31" ht="15.6" customHeight="1" x14ac:dyDescent="0.2">
      <c r="A84" s="315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4"/>
      <c r="U84" s="321"/>
      <c r="V84" s="323"/>
      <c r="W84" s="321"/>
      <c r="X84" s="322"/>
      <c r="Y84" s="323"/>
      <c r="Z84" s="6"/>
      <c r="AA84" s="322"/>
      <c r="AB84" s="322"/>
      <c r="AC84" s="9"/>
      <c r="AD84" s="2"/>
      <c r="AE84" s="11"/>
    </row>
    <row r="85" spans="1:31" ht="12.6" customHeight="1" x14ac:dyDescent="0.2">
      <c r="A85" s="248"/>
      <c r="B85" s="249"/>
      <c r="C85" s="249"/>
      <c r="D85" s="249"/>
      <c r="E85" s="249"/>
      <c r="F85" s="249"/>
      <c r="G85" s="249"/>
      <c r="H85" s="249"/>
      <c r="I85" s="249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4"/>
      <c r="U85" s="251"/>
      <c r="V85" s="254"/>
      <c r="W85" s="251"/>
      <c r="X85" s="252"/>
      <c r="Y85" s="254"/>
      <c r="Z85" s="251"/>
      <c r="AA85" s="252"/>
      <c r="AB85" s="252"/>
      <c r="AC85" s="253"/>
      <c r="AD85" s="2"/>
      <c r="AE85" s="11"/>
    </row>
    <row r="86" spans="1:31" ht="14.45" customHeight="1" x14ac:dyDescent="0.2">
      <c r="A86" s="315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4"/>
      <c r="U86" s="251"/>
      <c r="V86" s="254"/>
      <c r="W86" s="321"/>
      <c r="X86" s="322"/>
      <c r="Y86" s="323"/>
      <c r="Z86" s="6"/>
      <c r="AA86" s="322"/>
      <c r="AB86" s="322"/>
      <c r="AC86" s="9"/>
      <c r="AD86" s="2"/>
      <c r="AE86" s="11"/>
    </row>
    <row r="87" spans="1:31" ht="14.45" customHeight="1" x14ac:dyDescent="0.2">
      <c r="A87" s="248"/>
      <c r="B87" s="249"/>
      <c r="C87" s="249"/>
      <c r="D87" s="249"/>
      <c r="E87" s="249"/>
      <c r="F87" s="249"/>
      <c r="G87" s="249"/>
      <c r="H87" s="249"/>
      <c r="I87" s="249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4"/>
      <c r="U87" s="251"/>
      <c r="V87" s="254"/>
      <c r="W87" s="251"/>
      <c r="X87" s="252"/>
      <c r="Y87" s="254"/>
      <c r="Z87" s="251"/>
      <c r="AA87" s="252"/>
      <c r="AB87" s="252"/>
      <c r="AC87" s="253"/>
      <c r="AD87" s="2"/>
      <c r="AE87" s="11"/>
    </row>
    <row r="88" spans="1:31" ht="15" customHeight="1" x14ac:dyDescent="0.2">
      <c r="A88" s="315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4"/>
      <c r="U88" s="251"/>
      <c r="V88" s="254"/>
      <c r="W88" s="321"/>
      <c r="X88" s="322"/>
      <c r="Y88" s="323"/>
      <c r="Z88" s="6"/>
      <c r="AA88" s="321"/>
      <c r="AB88" s="322"/>
      <c r="AC88" s="324"/>
      <c r="AD88" s="2"/>
      <c r="AE88" s="11"/>
    </row>
    <row r="89" spans="1:31" ht="14.45" customHeight="1" x14ac:dyDescent="0.2">
      <c r="A89" s="248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50"/>
      <c r="T89" s="4"/>
      <c r="U89" s="251"/>
      <c r="V89" s="254"/>
      <c r="W89" s="251"/>
      <c r="X89" s="252"/>
      <c r="Y89" s="254"/>
      <c r="Z89" s="318"/>
      <c r="AA89" s="319"/>
      <c r="AB89" s="319"/>
      <c r="AC89" s="320"/>
      <c r="AD89" s="2"/>
      <c r="AE89" s="11"/>
    </row>
    <row r="90" spans="1:31" ht="16.899999999999999" customHeight="1" x14ac:dyDescent="0.2">
      <c r="A90" s="315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7"/>
      <c r="T90" s="4"/>
      <c r="U90" s="251"/>
      <c r="V90" s="254"/>
      <c r="W90" s="255"/>
      <c r="X90" s="256"/>
      <c r="Y90" s="257"/>
      <c r="Z90" s="251"/>
      <c r="AA90" s="252"/>
      <c r="AB90" s="252"/>
      <c r="AC90" s="253"/>
      <c r="AD90" s="2"/>
      <c r="AE90" s="11"/>
    </row>
    <row r="91" spans="1:31" ht="14.45" customHeight="1" x14ac:dyDescent="0.2">
      <c r="A91" s="248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50"/>
      <c r="T91" s="4"/>
      <c r="U91" s="251"/>
      <c r="V91" s="254"/>
      <c r="W91" s="251"/>
      <c r="X91" s="252"/>
      <c r="Y91" s="254"/>
      <c r="Z91" s="318"/>
      <c r="AA91" s="319"/>
      <c r="AB91" s="319"/>
      <c r="AC91" s="320"/>
      <c r="AD91" s="2"/>
      <c r="AE91" s="11"/>
    </row>
    <row r="92" spans="1:31" ht="19.149999999999999" customHeight="1" x14ac:dyDescent="0.2">
      <c r="A92" s="315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7"/>
      <c r="T92" s="4"/>
      <c r="U92" s="251"/>
      <c r="V92" s="254"/>
      <c r="W92" s="255"/>
      <c r="X92" s="256"/>
      <c r="Y92" s="257"/>
      <c r="Z92" s="251"/>
      <c r="AA92" s="252"/>
      <c r="AB92" s="252"/>
      <c r="AC92" s="253"/>
      <c r="AD92" s="1"/>
      <c r="AE92" s="11"/>
    </row>
    <row r="93" spans="1:31" ht="14.45" customHeight="1" x14ac:dyDescent="0.2">
      <c r="A93" s="248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50"/>
      <c r="T93" s="4"/>
      <c r="U93" s="251"/>
      <c r="V93" s="254"/>
      <c r="W93" s="251"/>
      <c r="X93" s="252"/>
      <c r="Y93" s="254"/>
      <c r="Z93" s="318"/>
      <c r="AA93" s="319"/>
      <c r="AB93" s="319"/>
      <c r="AC93" s="320"/>
      <c r="AD93" s="2"/>
      <c r="AE93" s="11"/>
    </row>
    <row r="94" spans="1:31" ht="18.600000000000001" customHeight="1" x14ac:dyDescent="0.2">
      <c r="A94" s="315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7"/>
      <c r="T94" s="4"/>
      <c r="U94" s="251"/>
      <c r="V94" s="254"/>
      <c r="W94" s="255"/>
      <c r="X94" s="256"/>
      <c r="Y94" s="257"/>
      <c r="Z94" s="251"/>
      <c r="AA94" s="252"/>
      <c r="AB94" s="252"/>
      <c r="AC94" s="253"/>
      <c r="AD94" s="19"/>
      <c r="AE94" s="11"/>
    </row>
    <row r="95" spans="1:31" ht="14.45" customHeight="1" x14ac:dyDescent="0.2">
      <c r="A95" s="248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50"/>
      <c r="T95" s="4"/>
      <c r="U95" s="251"/>
      <c r="V95" s="254"/>
      <c r="W95" s="251"/>
      <c r="X95" s="252"/>
      <c r="Y95" s="254"/>
      <c r="Z95" s="318"/>
      <c r="AA95" s="319"/>
      <c r="AB95" s="319"/>
      <c r="AC95" s="320"/>
      <c r="AD95" s="2"/>
      <c r="AE95" s="11"/>
    </row>
    <row r="96" spans="1:31" ht="14.45" customHeight="1" x14ac:dyDescent="0.2">
      <c r="A96" s="315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7"/>
      <c r="T96" s="4"/>
      <c r="U96" s="251"/>
      <c r="V96" s="254"/>
      <c r="W96" s="255"/>
      <c r="X96" s="256"/>
      <c r="Y96" s="257"/>
      <c r="Z96" s="251"/>
      <c r="AA96" s="252"/>
      <c r="AB96" s="252"/>
      <c r="AC96" s="253"/>
      <c r="AD96" s="2"/>
      <c r="AE96" s="11"/>
    </row>
    <row r="97" spans="1:31" ht="11.65" customHeight="1" x14ac:dyDescent="0.2">
      <c r="A97" s="248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50"/>
      <c r="T97" s="4"/>
      <c r="U97" s="251"/>
      <c r="V97" s="254"/>
      <c r="W97" s="251"/>
      <c r="X97" s="252"/>
      <c r="Y97" s="254"/>
      <c r="Z97" s="318"/>
      <c r="AA97" s="319"/>
      <c r="AB97" s="319"/>
      <c r="AC97" s="320"/>
      <c r="AE97" s="11"/>
    </row>
    <row r="98" spans="1:31" ht="8.4499999999999993" customHeight="1" thickBot="1" x14ac:dyDescent="0.25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6"/>
      <c r="T98" s="5"/>
      <c r="U98" s="137"/>
      <c r="V98" s="138"/>
      <c r="W98" s="137"/>
      <c r="X98" s="139"/>
      <c r="Y98" s="138"/>
      <c r="Z98" s="137"/>
      <c r="AA98" s="139"/>
      <c r="AB98" s="139"/>
      <c r="AC98" s="140"/>
      <c r="AE98" s="11"/>
    </row>
    <row r="99" spans="1:31" ht="12" customHeight="1" thickTop="1" x14ac:dyDescent="0.2">
      <c r="A99" s="1"/>
      <c r="B99" s="303" t="s">
        <v>91</v>
      </c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1"/>
    </row>
    <row r="100" spans="1:31" x14ac:dyDescent="0.2">
      <c r="A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E100" s="11"/>
    </row>
    <row r="101" spans="1:31" ht="30.6" customHeight="1" thickBo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E101" s="11"/>
    </row>
    <row r="102" spans="1:31" ht="16.5" thickTop="1" x14ac:dyDescent="0.2">
      <c r="A102" s="304" t="s">
        <v>9</v>
      </c>
      <c r="B102" s="305"/>
      <c r="C102" s="305"/>
      <c r="D102" s="305"/>
      <c r="E102" s="306"/>
      <c r="F102" s="307" t="s">
        <v>10</v>
      </c>
      <c r="G102" s="305"/>
      <c r="H102" s="305"/>
      <c r="I102" s="306"/>
      <c r="J102" s="307" t="s">
        <v>11</v>
      </c>
      <c r="K102" s="305"/>
      <c r="L102" s="305"/>
      <c r="M102" s="305"/>
      <c r="N102" s="308"/>
      <c r="S102" s="309" t="s">
        <v>12</v>
      </c>
      <c r="T102" s="310"/>
      <c r="U102" s="310"/>
      <c r="V102" s="310"/>
      <c r="W102" s="310"/>
      <c r="X102" s="311"/>
      <c r="Y102" s="312">
        <f>SUM(Z76:AC98)</f>
        <v>0</v>
      </c>
      <c r="Z102" s="313"/>
      <c r="AA102" s="313"/>
      <c r="AB102" s="314"/>
      <c r="AE102" s="11"/>
    </row>
    <row r="103" spans="1:31" ht="15.75" x14ac:dyDescent="0.2">
      <c r="A103" s="258">
        <v>0</v>
      </c>
      <c r="B103" s="259"/>
      <c r="C103" s="259"/>
      <c r="D103" s="259"/>
      <c r="E103" s="260"/>
      <c r="F103" s="267">
        <f>SUM(Z76:AC97)</f>
        <v>0</v>
      </c>
      <c r="G103" s="268"/>
      <c r="H103" s="268"/>
      <c r="I103" s="269"/>
      <c r="J103" s="276">
        <v>0</v>
      </c>
      <c r="K103" s="277"/>
      <c r="L103" s="277"/>
      <c r="M103" s="277"/>
      <c r="N103" s="278"/>
      <c r="O103" s="20"/>
      <c r="R103" s="20"/>
      <c r="S103" s="285" t="s">
        <v>8</v>
      </c>
      <c r="T103" s="286"/>
      <c r="U103" s="286"/>
      <c r="V103" s="286"/>
      <c r="W103" s="286"/>
      <c r="X103" s="287"/>
      <c r="Y103" s="288">
        <f>Y102</f>
        <v>0</v>
      </c>
      <c r="Z103" s="289"/>
      <c r="AA103" s="289"/>
      <c r="AB103" s="290"/>
      <c r="AC103" s="2"/>
      <c r="AE103" s="11"/>
    </row>
    <row r="104" spans="1:31" ht="15.75" x14ac:dyDescent="0.2">
      <c r="A104" s="261"/>
      <c r="B104" s="262"/>
      <c r="C104" s="262"/>
      <c r="D104" s="262"/>
      <c r="E104" s="263"/>
      <c r="F104" s="270"/>
      <c r="G104" s="271"/>
      <c r="H104" s="271"/>
      <c r="I104" s="272"/>
      <c r="J104" s="279"/>
      <c r="K104" s="280"/>
      <c r="L104" s="280"/>
      <c r="M104" s="280"/>
      <c r="N104" s="281"/>
      <c r="O104" s="20"/>
      <c r="R104" s="20"/>
      <c r="S104" s="291" t="s">
        <v>13</v>
      </c>
      <c r="T104" s="292"/>
      <c r="U104" s="292"/>
      <c r="V104" s="292"/>
      <c r="W104" s="292"/>
      <c r="X104" s="293"/>
      <c r="Y104" s="294">
        <v>0</v>
      </c>
      <c r="Z104" s="295"/>
      <c r="AA104" s="295"/>
      <c r="AB104" s="296"/>
      <c r="AC104" s="2"/>
      <c r="AE104" s="11"/>
    </row>
    <row r="105" spans="1:31" ht="25.15" customHeight="1" thickBot="1" x14ac:dyDescent="0.25">
      <c r="A105" s="264"/>
      <c r="B105" s="265"/>
      <c r="C105" s="265"/>
      <c r="D105" s="265"/>
      <c r="E105" s="266"/>
      <c r="F105" s="273"/>
      <c r="G105" s="274"/>
      <c r="H105" s="274"/>
      <c r="I105" s="275"/>
      <c r="J105" s="282"/>
      <c r="K105" s="283"/>
      <c r="L105" s="283"/>
      <c r="M105" s="283"/>
      <c r="N105" s="284"/>
      <c r="O105" s="20"/>
      <c r="R105" s="20"/>
      <c r="S105" s="297" t="s">
        <v>14</v>
      </c>
      <c r="T105" s="298"/>
      <c r="U105" s="298"/>
      <c r="V105" s="298"/>
      <c r="W105" s="298"/>
      <c r="X105" s="299"/>
      <c r="Y105" s="300">
        <f>Y103</f>
        <v>0</v>
      </c>
      <c r="Z105" s="301"/>
      <c r="AA105" s="301"/>
      <c r="AB105" s="302"/>
      <c r="AC105" s="2"/>
      <c r="AE105" s="11"/>
    </row>
    <row r="106" spans="1:31" ht="14.45" customHeight="1" thickTop="1" x14ac:dyDescent="0.2">
      <c r="A106" s="244" t="s">
        <v>66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11"/>
    </row>
    <row r="107" spans="1:31" x14ac:dyDescent="0.2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</row>
    <row r="108" spans="1:31" ht="21" customHeight="1" x14ac:dyDescent="0.2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</row>
    <row r="109" spans="1:31" ht="30" customHeight="1" x14ac:dyDescent="0.2">
      <c r="A109" s="11"/>
      <c r="B109" s="1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11"/>
      <c r="S109" s="11"/>
      <c r="T109" s="11"/>
      <c r="U109" s="11"/>
      <c r="V109" s="352"/>
      <c r="W109" s="352"/>
      <c r="X109" s="352"/>
      <c r="Y109" s="352"/>
      <c r="Z109" s="352"/>
      <c r="AA109" s="11"/>
      <c r="AB109" s="11"/>
      <c r="AC109" s="11"/>
    </row>
    <row r="110" spans="1:31" x14ac:dyDescent="0.2">
      <c r="A110" s="11"/>
      <c r="B110" s="14"/>
      <c r="C110" s="400">
        <f>+C56</f>
        <v>0</v>
      </c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155"/>
      <c r="R110" s="11"/>
      <c r="S110" s="11"/>
      <c r="T110" s="11"/>
      <c r="U110" s="11"/>
      <c r="V110" s="352"/>
      <c r="W110" s="352"/>
      <c r="X110" s="352"/>
      <c r="Y110" s="352"/>
      <c r="Z110" s="352"/>
      <c r="AA110" s="11"/>
      <c r="AB110" s="11"/>
      <c r="AC110" s="11"/>
    </row>
    <row r="111" spans="1:31" x14ac:dyDescent="0.2">
      <c r="A111" s="11"/>
      <c r="B111" s="14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155"/>
      <c r="R111" s="11"/>
      <c r="S111" s="11"/>
      <c r="T111" s="11"/>
      <c r="U111" s="11"/>
      <c r="V111" s="352"/>
      <c r="W111" s="352"/>
      <c r="X111" s="352"/>
      <c r="Y111" s="352"/>
      <c r="Z111" s="352"/>
      <c r="AA111" s="11"/>
      <c r="AB111" s="11"/>
      <c r="AC111" s="11"/>
    </row>
    <row r="112" spans="1:31" x14ac:dyDescent="0.2">
      <c r="A112" s="11"/>
      <c r="B112" s="14"/>
      <c r="C112" s="353" t="s">
        <v>72</v>
      </c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11"/>
      <c r="S112" s="11"/>
      <c r="T112" s="11"/>
      <c r="U112" s="11"/>
      <c r="V112" s="352"/>
      <c r="W112" s="352"/>
      <c r="X112" s="352"/>
      <c r="Y112" s="352"/>
      <c r="Z112" s="352"/>
      <c r="AA112" s="11"/>
      <c r="AB112" s="11"/>
      <c r="AC112" s="11"/>
    </row>
    <row r="113" spans="1:31" x14ac:dyDescent="0.2"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</row>
    <row r="114" spans="1:31" x14ac:dyDescent="0.2">
      <c r="C114" s="355"/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</row>
    <row r="115" spans="1:31" x14ac:dyDescent="0.2">
      <c r="C115" s="156" t="str">
        <f t="shared" ref="C115" si="0">+C61</f>
        <v xml:space="preserve">SIRET: </v>
      </c>
      <c r="D115" s="156"/>
      <c r="E115" s="156"/>
      <c r="F115" s="401">
        <f>+F61</f>
        <v>0</v>
      </c>
      <c r="G115" s="402"/>
      <c r="H115" s="402"/>
      <c r="I115" s="402"/>
      <c r="J115" s="402"/>
      <c r="K115" s="402"/>
      <c r="L115" s="402"/>
      <c r="M115" s="402" t="str">
        <f>+L61</f>
        <v>APE 7010 Z</v>
      </c>
      <c r="N115" s="402"/>
      <c r="O115" s="156"/>
      <c r="P115" s="156"/>
      <c r="Q115" s="156"/>
    </row>
    <row r="116" spans="1:31" x14ac:dyDescent="0.2"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"/>
    </row>
    <row r="117" spans="1:31" ht="27" customHeight="1" x14ac:dyDescent="0.2"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"/>
      <c r="T117" s="357"/>
      <c r="U117" s="357"/>
      <c r="V117" s="357"/>
      <c r="W117" s="357"/>
      <c r="X117" s="357"/>
      <c r="Y117" s="357"/>
      <c r="Z117" s="357"/>
      <c r="AA117" s="357"/>
    </row>
    <row r="118" spans="1:31" ht="50.45" customHeight="1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243" t="str">
        <f>P66</f>
        <v>Email : tremplinocc.contact@gmail.com</v>
      </c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</row>
    <row r="119" spans="1:31" ht="25.15" customHeight="1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245" t="str">
        <f>P67</f>
        <v>N°déclaration d'activité: 76 34101690 34</v>
      </c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</row>
    <row r="120" spans="1:31" ht="28.15" customHeight="1" x14ac:dyDescent="0.2"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"/>
      <c r="AD120" s="24"/>
      <c r="AE120" s="24"/>
    </row>
    <row r="121" spans="1:31" ht="13.15" customHeight="1" x14ac:dyDescent="0.2"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</row>
    <row r="122" spans="1:31" ht="13.15" customHeight="1" x14ac:dyDescent="0.2"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</row>
    <row r="123" spans="1:31" ht="13.9" customHeight="1" thickBot="1" x14ac:dyDescent="0.25">
      <c r="C123" s="2"/>
      <c r="D123" s="2"/>
      <c r="E123" s="2"/>
      <c r="F123" s="2"/>
      <c r="G123" s="2"/>
      <c r="H123" s="2"/>
      <c r="I123" s="2"/>
      <c r="J123" s="2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</row>
    <row r="124" spans="1:31" ht="25.5" thickTop="1" thickBot="1" x14ac:dyDescent="0.25">
      <c r="A124" s="358" t="s">
        <v>0</v>
      </c>
      <c r="B124" s="359"/>
      <c r="C124" s="359"/>
      <c r="D124" s="359"/>
      <c r="E124" s="359"/>
      <c r="F124" s="359"/>
      <c r="G124" s="359"/>
      <c r="H124" s="359"/>
      <c r="I124" s="359"/>
      <c r="J124" s="360"/>
      <c r="K124" s="2"/>
    </row>
    <row r="125" spans="1:31" ht="14.25" thickTop="1" thickBo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31" ht="13.5" thickTop="1" x14ac:dyDescent="0.2">
      <c r="A126" s="342" t="s">
        <v>1</v>
      </c>
      <c r="B126" s="343"/>
      <c r="C126" s="343"/>
      <c r="D126" s="343"/>
      <c r="E126" s="343"/>
      <c r="F126" s="343"/>
      <c r="G126" s="343"/>
      <c r="H126" s="343"/>
      <c r="I126" s="344" t="s">
        <v>2</v>
      </c>
      <c r="J126" s="344"/>
      <c r="K126" s="344"/>
      <c r="L126" s="344"/>
      <c r="M126" s="344"/>
      <c r="N126" s="343" t="s">
        <v>3</v>
      </c>
      <c r="O126" s="343"/>
      <c r="P126" s="133" t="s">
        <v>4</v>
      </c>
      <c r="Q126" s="343" t="s">
        <v>5</v>
      </c>
      <c r="R126" s="343"/>
      <c r="S126" s="343"/>
      <c r="T126" s="343"/>
      <c r="U126" s="343"/>
      <c r="V126" s="343"/>
      <c r="W126" s="345"/>
      <c r="X126" s="2"/>
    </row>
    <row r="127" spans="1:31" ht="15" customHeight="1" thickBot="1" x14ac:dyDescent="0.25">
      <c r="A127" s="346">
        <f>+A73</f>
        <v>0</v>
      </c>
      <c r="B127" s="347"/>
      <c r="C127" s="347"/>
      <c r="D127" s="347"/>
      <c r="E127" s="347"/>
      <c r="F127" s="347"/>
      <c r="G127" s="347"/>
      <c r="H127" s="347"/>
      <c r="I127" s="348">
        <f>+I73</f>
        <v>43556</v>
      </c>
      <c r="J127" s="348"/>
      <c r="K127" s="348"/>
      <c r="L127" s="348"/>
      <c r="M127" s="348"/>
      <c r="N127" s="347" t="str">
        <f>+N73</f>
        <v>CLT-005-Toc</v>
      </c>
      <c r="O127" s="347"/>
      <c r="P127" s="12" t="s">
        <v>16</v>
      </c>
      <c r="Q127" s="349" t="s">
        <v>64</v>
      </c>
      <c r="R127" s="349"/>
      <c r="S127" s="349"/>
      <c r="T127" s="349"/>
      <c r="U127" s="349"/>
      <c r="V127" s="349"/>
      <c r="W127" s="350"/>
      <c r="X127" s="2"/>
    </row>
    <row r="128" spans="1:31" ht="43.15" customHeight="1" thickTop="1" thickBot="1" x14ac:dyDescent="0.25">
      <c r="A128" s="246" t="s">
        <v>118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"/>
    </row>
    <row r="129" spans="1:31" ht="16.899999999999999" customHeight="1" thickTop="1" thickBot="1" x14ac:dyDescent="0.25">
      <c r="A129" s="337" t="s">
        <v>6</v>
      </c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 t="s">
        <v>17</v>
      </c>
      <c r="V129" s="338"/>
      <c r="W129" s="338" t="s">
        <v>7</v>
      </c>
      <c r="X129" s="338"/>
      <c r="Y129" s="338"/>
      <c r="Z129" s="338" t="s">
        <v>8</v>
      </c>
      <c r="AA129" s="338"/>
      <c r="AB129" s="338"/>
      <c r="AC129" s="339"/>
      <c r="AD129" s="2"/>
    </row>
    <row r="130" spans="1:31" ht="17.45" customHeight="1" thickTop="1" x14ac:dyDescent="0.2">
      <c r="A130" s="340">
        <f>A76</f>
        <v>0</v>
      </c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4"/>
      <c r="U130" s="251"/>
      <c r="V130" s="254"/>
      <c r="W130" s="251"/>
      <c r="X130" s="252"/>
      <c r="Y130" s="254"/>
      <c r="Z130" s="251"/>
      <c r="AA130" s="252"/>
      <c r="AB130" s="252"/>
      <c r="AC130" s="253"/>
      <c r="AD130" s="2"/>
      <c r="AE130" s="11"/>
    </row>
    <row r="131" spans="1:31" s="18" customFormat="1" ht="13.9" customHeight="1" x14ac:dyDescent="0.2">
      <c r="A131" s="248"/>
      <c r="B131" s="249"/>
      <c r="C131" s="249"/>
      <c r="D131" s="249"/>
      <c r="E131" s="249"/>
      <c r="F131" s="249"/>
      <c r="G131" s="249"/>
      <c r="H131" s="249"/>
      <c r="I131" s="249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15"/>
      <c r="U131" s="65"/>
      <c r="V131" s="68"/>
      <c r="W131" s="65"/>
      <c r="X131" s="66"/>
      <c r="Y131" s="68"/>
      <c r="Z131" s="65"/>
      <c r="AA131" s="66"/>
      <c r="AB131" s="66"/>
      <c r="AC131" s="67"/>
      <c r="AD131" s="17"/>
      <c r="AE131" s="25"/>
    </row>
    <row r="132" spans="1:31" ht="13.9" customHeight="1" x14ac:dyDescent="0.2">
      <c r="A132" s="334" t="s">
        <v>40</v>
      </c>
      <c r="B132" s="335"/>
      <c r="C132" s="335"/>
      <c r="D132" s="335"/>
      <c r="E132" s="335"/>
      <c r="F132" s="335"/>
      <c r="G132" s="335"/>
      <c r="H132" s="335"/>
      <c r="I132" s="335"/>
      <c r="J132" s="335"/>
      <c r="K132" s="335"/>
      <c r="L132" s="74"/>
      <c r="M132" s="333">
        <f>M78</f>
        <v>0</v>
      </c>
      <c r="N132" s="333"/>
      <c r="O132" s="333"/>
      <c r="P132" s="333"/>
      <c r="Q132" s="333"/>
      <c r="R132" s="333"/>
      <c r="S132" s="333"/>
      <c r="T132" s="4"/>
      <c r="U132" s="251"/>
      <c r="V132" s="254"/>
      <c r="W132" s="251"/>
      <c r="X132" s="252"/>
      <c r="Y132" s="254"/>
      <c r="Z132" s="6"/>
      <c r="AA132" s="252"/>
      <c r="AB132" s="252"/>
      <c r="AC132" s="9"/>
      <c r="AD132" s="2"/>
      <c r="AE132" s="11"/>
    </row>
    <row r="133" spans="1:31" ht="16.149999999999999" customHeight="1" x14ac:dyDescent="0.2">
      <c r="A133" s="248" t="s">
        <v>18</v>
      </c>
      <c r="B133" s="249"/>
      <c r="C133" s="249"/>
      <c r="D133" s="249"/>
      <c r="E133" s="249"/>
      <c r="F133" s="249"/>
      <c r="G133" s="249"/>
      <c r="H133" s="249"/>
      <c r="I133" s="249"/>
      <c r="J133" s="336">
        <f>J79</f>
        <v>0</v>
      </c>
      <c r="K133" s="336"/>
      <c r="L133" s="336"/>
      <c r="M133" s="336"/>
      <c r="N133" s="336"/>
      <c r="O133" s="336"/>
      <c r="P133" s="336"/>
      <c r="Q133" s="336"/>
      <c r="R133" s="336"/>
      <c r="S133" s="336"/>
      <c r="T133" s="4"/>
      <c r="U133" s="251"/>
      <c r="V133" s="254"/>
      <c r="W133" s="251"/>
      <c r="X133" s="252"/>
      <c r="Y133" s="254"/>
      <c r="Z133" s="6"/>
      <c r="AA133" s="252"/>
      <c r="AB133" s="252"/>
      <c r="AC133" s="9"/>
      <c r="AD133" s="2"/>
      <c r="AE133" s="11"/>
    </row>
    <row r="134" spans="1:31" ht="22.15" customHeight="1" x14ac:dyDescent="0.2">
      <c r="A134" s="330">
        <f>A80</f>
        <v>0</v>
      </c>
      <c r="B134" s="331"/>
      <c r="C134" s="331"/>
      <c r="D134" s="331"/>
      <c r="E134" s="331"/>
      <c r="F134" s="331"/>
      <c r="G134" s="331"/>
      <c r="H134" s="331"/>
      <c r="I134" s="332">
        <f>I80</f>
        <v>0</v>
      </c>
      <c r="J134" s="332"/>
      <c r="K134" s="332"/>
      <c r="L134" s="332"/>
      <c r="M134" s="332"/>
      <c r="N134" s="333">
        <f>N80</f>
        <v>0</v>
      </c>
      <c r="O134" s="333"/>
      <c r="P134" s="73"/>
      <c r="Q134" s="73"/>
      <c r="R134" s="73"/>
      <c r="S134" s="73"/>
      <c r="T134" s="4"/>
      <c r="U134" s="251"/>
      <c r="V134" s="254"/>
      <c r="W134" s="255"/>
      <c r="X134" s="256"/>
      <c r="Y134" s="257"/>
      <c r="Z134" s="251"/>
      <c r="AA134" s="252"/>
      <c r="AB134" s="252"/>
      <c r="AC134" s="253"/>
      <c r="AD134" s="2"/>
      <c r="AE134" s="11"/>
    </row>
    <row r="135" spans="1:31" ht="13.9" customHeight="1" x14ac:dyDescent="0.2">
      <c r="A135" s="248"/>
      <c r="B135" s="249"/>
      <c r="C135" s="249"/>
      <c r="D135" s="249"/>
      <c r="E135" s="249"/>
      <c r="F135" s="249"/>
      <c r="G135" s="249"/>
      <c r="H135" s="249"/>
      <c r="I135" s="249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4"/>
      <c r="U135" s="251"/>
      <c r="V135" s="254"/>
      <c r="W135" s="251"/>
      <c r="X135" s="252"/>
      <c r="Y135" s="254"/>
      <c r="Z135" s="251"/>
      <c r="AA135" s="252"/>
      <c r="AB135" s="252"/>
      <c r="AC135" s="253"/>
      <c r="AD135" s="2"/>
      <c r="AE135" s="11"/>
    </row>
    <row r="136" spans="1:31" ht="31.15" customHeight="1" x14ac:dyDescent="0.2">
      <c r="A136" s="315" t="s">
        <v>46</v>
      </c>
      <c r="B136" s="326"/>
      <c r="C136" s="326"/>
      <c r="D136" s="326"/>
      <c r="E136" s="326"/>
      <c r="F136" s="326"/>
      <c r="G136" s="326"/>
      <c r="H136" s="326"/>
      <c r="I136" s="316" t="str">
        <f>I82</f>
        <v>1/04/2019</v>
      </c>
      <c r="J136" s="327"/>
      <c r="K136" s="327"/>
      <c r="L136" s="327"/>
      <c r="M136" s="327"/>
      <c r="N136" s="75" t="s">
        <v>47</v>
      </c>
      <c r="O136" s="328">
        <f>O82</f>
        <v>43560</v>
      </c>
      <c r="P136" s="328"/>
      <c r="Q136" s="73"/>
      <c r="R136" s="73"/>
      <c r="S136" s="73"/>
      <c r="T136" s="4"/>
      <c r="U136" s="318">
        <f>U82</f>
        <v>0</v>
      </c>
      <c r="V136" s="329"/>
      <c r="W136" s="318">
        <f>+W82</f>
        <v>0</v>
      </c>
      <c r="X136" s="319"/>
      <c r="Y136" s="329"/>
      <c r="Z136" s="318">
        <f>+W136*U136</f>
        <v>0</v>
      </c>
      <c r="AA136" s="319"/>
      <c r="AB136" s="319"/>
      <c r="AC136" s="320"/>
      <c r="AD136" s="2"/>
      <c r="AE136" s="11"/>
    </row>
    <row r="137" spans="1:31" ht="14.45" customHeight="1" x14ac:dyDescent="0.2">
      <c r="A137" s="248"/>
      <c r="B137" s="249"/>
      <c r="C137" s="249"/>
      <c r="D137" s="249"/>
      <c r="E137" s="249"/>
      <c r="F137" s="249"/>
      <c r="G137" s="249"/>
      <c r="H137" s="249"/>
      <c r="I137" s="249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4"/>
      <c r="U137" s="251"/>
      <c r="V137" s="254"/>
      <c r="W137" s="251"/>
      <c r="X137" s="252"/>
      <c r="Y137" s="254"/>
      <c r="Z137" s="251"/>
      <c r="AA137" s="252"/>
      <c r="AB137" s="252"/>
      <c r="AC137" s="253"/>
      <c r="AD137" s="2"/>
      <c r="AE137" s="11"/>
    </row>
    <row r="138" spans="1:31" ht="15.6" customHeight="1" x14ac:dyDescent="0.2">
      <c r="A138" s="315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4"/>
      <c r="U138" s="321"/>
      <c r="V138" s="323"/>
      <c r="W138" s="321"/>
      <c r="X138" s="322"/>
      <c r="Y138" s="323"/>
      <c r="Z138" s="6"/>
      <c r="AA138" s="322"/>
      <c r="AB138" s="322"/>
      <c r="AC138" s="9"/>
      <c r="AD138" s="2"/>
      <c r="AE138" s="11"/>
    </row>
    <row r="139" spans="1:31" ht="12.6" customHeight="1" x14ac:dyDescent="0.2">
      <c r="A139" s="248"/>
      <c r="B139" s="249"/>
      <c r="C139" s="249"/>
      <c r="D139" s="249"/>
      <c r="E139" s="249"/>
      <c r="F139" s="249"/>
      <c r="G139" s="249"/>
      <c r="H139" s="249"/>
      <c r="I139" s="249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4"/>
      <c r="U139" s="251"/>
      <c r="V139" s="254"/>
      <c r="W139" s="251"/>
      <c r="X139" s="252"/>
      <c r="Y139" s="254"/>
      <c r="Z139" s="251"/>
      <c r="AA139" s="252"/>
      <c r="AB139" s="252"/>
      <c r="AC139" s="253"/>
      <c r="AD139" s="2"/>
      <c r="AE139" s="11"/>
    </row>
    <row r="140" spans="1:31" ht="14.45" customHeight="1" x14ac:dyDescent="0.2">
      <c r="A140" s="315"/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4"/>
      <c r="U140" s="251"/>
      <c r="V140" s="254"/>
      <c r="W140" s="321"/>
      <c r="X140" s="322"/>
      <c r="Y140" s="323"/>
      <c r="Z140" s="6"/>
      <c r="AA140" s="322"/>
      <c r="AB140" s="322"/>
      <c r="AC140" s="9"/>
      <c r="AD140" s="2"/>
      <c r="AE140" s="11"/>
    </row>
    <row r="141" spans="1:31" ht="14.45" customHeight="1" x14ac:dyDescent="0.2">
      <c r="A141" s="248"/>
      <c r="B141" s="249"/>
      <c r="C141" s="249"/>
      <c r="D141" s="249"/>
      <c r="E141" s="249"/>
      <c r="F141" s="249"/>
      <c r="G141" s="249"/>
      <c r="H141" s="249"/>
      <c r="I141" s="249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4"/>
      <c r="U141" s="251"/>
      <c r="V141" s="254"/>
      <c r="W141" s="251"/>
      <c r="X141" s="252"/>
      <c r="Y141" s="254"/>
      <c r="Z141" s="251"/>
      <c r="AA141" s="252"/>
      <c r="AB141" s="252"/>
      <c r="AC141" s="253"/>
      <c r="AD141" s="2"/>
      <c r="AE141" s="11"/>
    </row>
    <row r="142" spans="1:31" ht="15" customHeight="1" x14ac:dyDescent="0.2">
      <c r="A142" s="315"/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4"/>
      <c r="U142" s="251"/>
      <c r="V142" s="254"/>
      <c r="W142" s="321"/>
      <c r="X142" s="322"/>
      <c r="Y142" s="323"/>
      <c r="Z142" s="6"/>
      <c r="AA142" s="321"/>
      <c r="AB142" s="322"/>
      <c r="AC142" s="324"/>
      <c r="AD142" s="2"/>
      <c r="AE142" s="11"/>
    </row>
    <row r="143" spans="1:31" ht="14.45" customHeight="1" x14ac:dyDescent="0.2">
      <c r="A143" s="248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50"/>
      <c r="T143" s="4"/>
      <c r="U143" s="251"/>
      <c r="V143" s="254"/>
      <c r="W143" s="251"/>
      <c r="X143" s="252"/>
      <c r="Y143" s="254"/>
      <c r="Z143" s="318"/>
      <c r="AA143" s="319"/>
      <c r="AB143" s="319"/>
      <c r="AC143" s="320"/>
      <c r="AD143" s="2"/>
      <c r="AE143" s="11"/>
    </row>
    <row r="144" spans="1:31" ht="16.899999999999999" customHeight="1" x14ac:dyDescent="0.2">
      <c r="A144" s="315"/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7"/>
      <c r="T144" s="4"/>
      <c r="U144" s="251"/>
      <c r="V144" s="254"/>
      <c r="W144" s="255"/>
      <c r="X144" s="256"/>
      <c r="Y144" s="257"/>
      <c r="Z144" s="251"/>
      <c r="AA144" s="252"/>
      <c r="AB144" s="252"/>
      <c r="AC144" s="253"/>
      <c r="AD144" s="2"/>
      <c r="AE144" s="11"/>
    </row>
    <row r="145" spans="1:31" ht="14.45" customHeight="1" x14ac:dyDescent="0.2">
      <c r="A145" s="248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50"/>
      <c r="T145" s="4"/>
      <c r="U145" s="251"/>
      <c r="V145" s="254"/>
      <c r="W145" s="251"/>
      <c r="X145" s="252"/>
      <c r="Y145" s="254"/>
      <c r="Z145" s="318"/>
      <c r="AA145" s="319"/>
      <c r="AB145" s="319"/>
      <c r="AC145" s="320"/>
      <c r="AD145" s="2"/>
      <c r="AE145" s="11"/>
    </row>
    <row r="146" spans="1:31" ht="19.149999999999999" customHeight="1" x14ac:dyDescent="0.2">
      <c r="A146" s="315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7"/>
      <c r="T146" s="4"/>
      <c r="U146" s="251"/>
      <c r="V146" s="254"/>
      <c r="W146" s="255"/>
      <c r="X146" s="256"/>
      <c r="Y146" s="257"/>
      <c r="Z146" s="251"/>
      <c r="AA146" s="252"/>
      <c r="AB146" s="252"/>
      <c r="AC146" s="253"/>
      <c r="AD146" s="1"/>
      <c r="AE146" s="11"/>
    </row>
    <row r="147" spans="1:31" ht="14.45" customHeight="1" x14ac:dyDescent="0.2">
      <c r="A147" s="248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50"/>
      <c r="T147" s="4"/>
      <c r="U147" s="251"/>
      <c r="V147" s="254"/>
      <c r="W147" s="251"/>
      <c r="X147" s="252"/>
      <c r="Y147" s="254"/>
      <c r="Z147" s="318"/>
      <c r="AA147" s="319"/>
      <c r="AB147" s="319"/>
      <c r="AC147" s="320"/>
      <c r="AD147" s="2"/>
      <c r="AE147" s="11"/>
    </row>
    <row r="148" spans="1:31" ht="18.600000000000001" customHeight="1" x14ac:dyDescent="0.2">
      <c r="A148" s="315"/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7"/>
      <c r="T148" s="4"/>
      <c r="U148" s="251"/>
      <c r="V148" s="254"/>
      <c r="W148" s="255"/>
      <c r="X148" s="256"/>
      <c r="Y148" s="257"/>
      <c r="Z148" s="251"/>
      <c r="AA148" s="252"/>
      <c r="AB148" s="252"/>
      <c r="AC148" s="253"/>
      <c r="AD148" s="19"/>
      <c r="AE148" s="11"/>
    </row>
    <row r="149" spans="1:31" ht="14.45" customHeight="1" x14ac:dyDescent="0.2">
      <c r="A149" s="248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50"/>
      <c r="T149" s="4"/>
      <c r="U149" s="251"/>
      <c r="V149" s="254"/>
      <c r="W149" s="251"/>
      <c r="X149" s="252"/>
      <c r="Y149" s="254"/>
      <c r="Z149" s="318"/>
      <c r="AA149" s="319"/>
      <c r="AB149" s="319"/>
      <c r="AC149" s="320"/>
      <c r="AD149" s="2"/>
      <c r="AE149" s="11"/>
    </row>
    <row r="150" spans="1:31" ht="14.45" customHeight="1" x14ac:dyDescent="0.2">
      <c r="A150" s="315"/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7"/>
      <c r="T150" s="4"/>
      <c r="U150" s="251"/>
      <c r="V150" s="254"/>
      <c r="W150" s="255"/>
      <c r="X150" s="256"/>
      <c r="Y150" s="257"/>
      <c r="Z150" s="251"/>
      <c r="AA150" s="252"/>
      <c r="AB150" s="252"/>
      <c r="AC150" s="253"/>
      <c r="AD150" s="2"/>
      <c r="AE150" s="11"/>
    </row>
    <row r="151" spans="1:31" ht="11.65" customHeight="1" x14ac:dyDescent="0.2">
      <c r="A151" s="248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50"/>
      <c r="T151" s="4"/>
      <c r="U151" s="251"/>
      <c r="V151" s="254"/>
      <c r="W151" s="251"/>
      <c r="X151" s="252"/>
      <c r="Y151" s="254"/>
      <c r="Z151" s="318"/>
      <c r="AA151" s="319"/>
      <c r="AB151" s="319"/>
      <c r="AC151" s="320"/>
      <c r="AE151" s="11"/>
    </row>
    <row r="152" spans="1:31" ht="8.4499999999999993" customHeight="1" thickBot="1" x14ac:dyDescent="0.25">
      <c r="A152" s="134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6"/>
      <c r="T152" s="5"/>
      <c r="U152" s="137"/>
      <c r="V152" s="138"/>
      <c r="W152" s="137"/>
      <c r="X152" s="139"/>
      <c r="Y152" s="138"/>
      <c r="Z152" s="137"/>
      <c r="AA152" s="139"/>
      <c r="AB152" s="139"/>
      <c r="AC152" s="140"/>
      <c r="AE152" s="11"/>
    </row>
    <row r="153" spans="1:31" ht="12" customHeight="1" thickTop="1" x14ac:dyDescent="0.2">
      <c r="A153" s="1"/>
      <c r="B153" s="303" t="s">
        <v>91</v>
      </c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1"/>
    </row>
    <row r="154" spans="1:31" x14ac:dyDescent="0.2">
      <c r="A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1"/>
    </row>
    <row r="155" spans="1:31" ht="31.15" customHeight="1" thickBo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1"/>
    </row>
    <row r="156" spans="1:31" ht="16.5" thickTop="1" x14ac:dyDescent="0.2">
      <c r="A156" s="304" t="s">
        <v>9</v>
      </c>
      <c r="B156" s="305"/>
      <c r="C156" s="305"/>
      <c r="D156" s="305"/>
      <c r="E156" s="306"/>
      <c r="F156" s="307" t="s">
        <v>10</v>
      </c>
      <c r="G156" s="305"/>
      <c r="H156" s="305"/>
      <c r="I156" s="306"/>
      <c r="J156" s="307" t="s">
        <v>11</v>
      </c>
      <c r="K156" s="305"/>
      <c r="L156" s="305"/>
      <c r="M156" s="305"/>
      <c r="N156" s="308"/>
      <c r="S156" s="309" t="s">
        <v>12</v>
      </c>
      <c r="T156" s="310"/>
      <c r="U156" s="310"/>
      <c r="V156" s="310"/>
      <c r="W156" s="310"/>
      <c r="X156" s="311"/>
      <c r="Y156" s="312">
        <f>SUM(Z130:AC152)</f>
        <v>0</v>
      </c>
      <c r="Z156" s="313"/>
      <c r="AA156" s="313"/>
      <c r="AB156" s="314"/>
      <c r="AE156" s="11"/>
    </row>
    <row r="157" spans="1:31" ht="15.75" x14ac:dyDescent="0.2">
      <c r="A157" s="258">
        <v>0</v>
      </c>
      <c r="B157" s="259"/>
      <c r="C157" s="259"/>
      <c r="D157" s="259"/>
      <c r="E157" s="260"/>
      <c r="F157" s="267">
        <f>SUM(Z130:AC151)</f>
        <v>0</v>
      </c>
      <c r="G157" s="268"/>
      <c r="H157" s="268"/>
      <c r="I157" s="269"/>
      <c r="J157" s="276">
        <v>0</v>
      </c>
      <c r="K157" s="277"/>
      <c r="L157" s="277"/>
      <c r="M157" s="277"/>
      <c r="N157" s="278"/>
      <c r="O157" s="20"/>
      <c r="R157" s="20"/>
      <c r="S157" s="285" t="s">
        <v>8</v>
      </c>
      <c r="T157" s="286"/>
      <c r="U157" s="286"/>
      <c r="V157" s="286"/>
      <c r="W157" s="286"/>
      <c r="X157" s="287"/>
      <c r="Y157" s="288">
        <f>Y156</f>
        <v>0</v>
      </c>
      <c r="Z157" s="289"/>
      <c r="AA157" s="289"/>
      <c r="AB157" s="290"/>
      <c r="AC157" s="2"/>
      <c r="AE157" s="11"/>
    </row>
    <row r="158" spans="1:31" ht="15.75" x14ac:dyDescent="0.2">
      <c r="A158" s="261"/>
      <c r="B158" s="262"/>
      <c r="C158" s="262"/>
      <c r="D158" s="262"/>
      <c r="E158" s="263"/>
      <c r="F158" s="270"/>
      <c r="G158" s="271"/>
      <c r="H158" s="271"/>
      <c r="I158" s="272"/>
      <c r="J158" s="279"/>
      <c r="K158" s="280"/>
      <c r="L158" s="280"/>
      <c r="M158" s="280"/>
      <c r="N158" s="281"/>
      <c r="O158" s="20"/>
      <c r="R158" s="20"/>
      <c r="S158" s="291" t="s">
        <v>13</v>
      </c>
      <c r="T158" s="292"/>
      <c r="U158" s="292"/>
      <c r="V158" s="292"/>
      <c r="W158" s="292"/>
      <c r="X158" s="293"/>
      <c r="Y158" s="294">
        <v>0</v>
      </c>
      <c r="Z158" s="295"/>
      <c r="AA158" s="295"/>
      <c r="AB158" s="296"/>
      <c r="AC158" s="2"/>
      <c r="AE158" s="11"/>
    </row>
    <row r="159" spans="1:31" ht="25.15" customHeight="1" thickBot="1" x14ac:dyDescent="0.25">
      <c r="A159" s="264"/>
      <c r="B159" s="265"/>
      <c r="C159" s="265"/>
      <c r="D159" s="265"/>
      <c r="E159" s="266"/>
      <c r="F159" s="273"/>
      <c r="G159" s="274"/>
      <c r="H159" s="274"/>
      <c r="I159" s="275"/>
      <c r="J159" s="282"/>
      <c r="K159" s="283"/>
      <c r="L159" s="283"/>
      <c r="M159" s="283"/>
      <c r="N159" s="284"/>
      <c r="O159" s="20"/>
      <c r="R159" s="20"/>
      <c r="S159" s="297" t="s">
        <v>14</v>
      </c>
      <c r="T159" s="298"/>
      <c r="U159" s="298"/>
      <c r="V159" s="298"/>
      <c r="W159" s="298"/>
      <c r="X159" s="299"/>
      <c r="Y159" s="300">
        <f>Y157</f>
        <v>0</v>
      </c>
      <c r="Z159" s="301"/>
      <c r="AA159" s="301"/>
      <c r="AB159" s="302"/>
      <c r="AC159" s="2"/>
      <c r="AE159" s="11"/>
    </row>
    <row r="160" spans="1:31" ht="14.45" customHeight="1" thickTop="1" x14ac:dyDescent="0.2">
      <c r="A160" s="244" t="s">
        <v>66</v>
      </c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11"/>
    </row>
    <row r="161" spans="1:30" x14ac:dyDescent="0.2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</row>
  </sheetData>
  <mergeCells count="414">
    <mergeCell ref="Z75:AC75"/>
    <mergeCell ref="A76:S76"/>
    <mergeCell ref="T9:AA9"/>
    <mergeCell ref="A9:O9"/>
    <mergeCell ref="P66:AB66"/>
    <mergeCell ref="P67:AB68"/>
    <mergeCell ref="P118:AB118"/>
    <mergeCell ref="P119:AB120"/>
    <mergeCell ref="C56:O57"/>
    <mergeCell ref="F61:K61"/>
    <mergeCell ref="C110:P111"/>
    <mergeCell ref="F115:L115"/>
    <mergeCell ref="M115:N115"/>
    <mergeCell ref="A70:J70"/>
    <mergeCell ref="A72:H72"/>
    <mergeCell ref="I72:M72"/>
    <mergeCell ref="N72:O72"/>
    <mergeCell ref="Q72:W72"/>
    <mergeCell ref="A73:H73"/>
    <mergeCell ref="I73:M73"/>
    <mergeCell ref="N73:O73"/>
    <mergeCell ref="Q73:W73"/>
    <mergeCell ref="A74:AB74"/>
    <mergeCell ref="A75:T75"/>
    <mergeCell ref="U75:V75"/>
    <mergeCell ref="W75:Y75"/>
    <mergeCell ref="A19:H19"/>
    <mergeCell ref="I19:M19"/>
    <mergeCell ref="N19:O19"/>
    <mergeCell ref="Q19:W19"/>
    <mergeCell ref="A21:T21"/>
    <mergeCell ref="U21:V21"/>
    <mergeCell ref="W21:Y21"/>
    <mergeCell ref="A16:J16"/>
    <mergeCell ref="A18:H18"/>
    <mergeCell ref="I18:M18"/>
    <mergeCell ref="N18:O18"/>
    <mergeCell ref="Q18:W18"/>
    <mergeCell ref="U24:V24"/>
    <mergeCell ref="W24:Y24"/>
    <mergeCell ref="AA24:AB24"/>
    <mergeCell ref="A25:I25"/>
    <mergeCell ref="J25:S25"/>
    <mergeCell ref="U25:V25"/>
    <mergeCell ref="W25:Y25"/>
    <mergeCell ref="Z21:AC21"/>
    <mergeCell ref="A22:S22"/>
    <mergeCell ref="U22:V22"/>
    <mergeCell ref="W22:Y22"/>
    <mergeCell ref="Z22:AC22"/>
    <mergeCell ref="A23:I23"/>
    <mergeCell ref="J23:S23"/>
    <mergeCell ref="U28:V28"/>
    <mergeCell ref="W28:Y28"/>
    <mergeCell ref="A29:I29"/>
    <mergeCell ref="J29:S29"/>
    <mergeCell ref="U29:V29"/>
    <mergeCell ref="W29:Y29"/>
    <mergeCell ref="Z29:AC29"/>
    <mergeCell ref="U26:V26"/>
    <mergeCell ref="W26:Y26"/>
    <mergeCell ref="Z26:AC26"/>
    <mergeCell ref="A27:I27"/>
    <mergeCell ref="J27:S27"/>
    <mergeCell ref="U27:V27"/>
    <mergeCell ref="W27:Y27"/>
    <mergeCell ref="Z27:AC27"/>
    <mergeCell ref="A30:S30"/>
    <mergeCell ref="U30:V30"/>
    <mergeCell ref="W30:Y30"/>
    <mergeCell ref="AA30:AB30"/>
    <mergeCell ref="A31:I31"/>
    <mergeCell ref="J31:S31"/>
    <mergeCell ref="U31:V31"/>
    <mergeCell ref="W31:Y31"/>
    <mergeCell ref="Z31:AC31"/>
    <mergeCell ref="A32:S32"/>
    <mergeCell ref="U32:V32"/>
    <mergeCell ref="W32:Y32"/>
    <mergeCell ref="AA32:AB32"/>
    <mergeCell ref="A33:I33"/>
    <mergeCell ref="J33:S33"/>
    <mergeCell ref="U33:V33"/>
    <mergeCell ref="W33:Y33"/>
    <mergeCell ref="Z33:AC33"/>
    <mergeCell ref="A34:S34"/>
    <mergeCell ref="U34:V34"/>
    <mergeCell ref="W34:Y34"/>
    <mergeCell ref="AA34:AC34"/>
    <mergeCell ref="A35:I35"/>
    <mergeCell ref="J35:S35"/>
    <mergeCell ref="U35:V35"/>
    <mergeCell ref="W35:Y35"/>
    <mergeCell ref="Z35:AC35"/>
    <mergeCell ref="A36:S36"/>
    <mergeCell ref="U36:V36"/>
    <mergeCell ref="W36:Y36"/>
    <mergeCell ref="AA36:AC36"/>
    <mergeCell ref="A37:I37"/>
    <mergeCell ref="J37:S37"/>
    <mergeCell ref="U37:V37"/>
    <mergeCell ref="W37:Y37"/>
    <mergeCell ref="Z37:AC37"/>
    <mergeCell ref="A40:S40"/>
    <mergeCell ref="A41:I41"/>
    <mergeCell ref="J41:S41"/>
    <mergeCell ref="U41:V41"/>
    <mergeCell ref="W41:Y41"/>
    <mergeCell ref="Z41:AC41"/>
    <mergeCell ref="A38:S38"/>
    <mergeCell ref="U38:V38"/>
    <mergeCell ref="W38:Y38"/>
    <mergeCell ref="AA38:AC38"/>
    <mergeCell ref="A39:I39"/>
    <mergeCell ref="J39:S39"/>
    <mergeCell ref="U39:V39"/>
    <mergeCell ref="W39:Y39"/>
    <mergeCell ref="Z39:AC39"/>
    <mergeCell ref="A44:I44"/>
    <mergeCell ref="J44:S44"/>
    <mergeCell ref="U44:V44"/>
    <mergeCell ref="W44:Y44"/>
    <mergeCell ref="Z44:AC44"/>
    <mergeCell ref="B45:P45"/>
    <mergeCell ref="A42:S42"/>
    <mergeCell ref="A43:I43"/>
    <mergeCell ref="J43:S43"/>
    <mergeCell ref="U43:V43"/>
    <mergeCell ref="W43:Y43"/>
    <mergeCell ref="Z43:AC43"/>
    <mergeCell ref="S50:X50"/>
    <mergeCell ref="Y50:AB50"/>
    <mergeCell ref="S51:X51"/>
    <mergeCell ref="Y51:AB51"/>
    <mergeCell ref="A48:E48"/>
    <mergeCell ref="F48:I48"/>
    <mergeCell ref="J48:N48"/>
    <mergeCell ref="S48:X48"/>
    <mergeCell ref="Y48:AB48"/>
    <mergeCell ref="A49:E51"/>
    <mergeCell ref="F49:I51"/>
    <mergeCell ref="J49:N51"/>
    <mergeCell ref="S49:X49"/>
    <mergeCell ref="Y49:AB49"/>
    <mergeCell ref="A52:AD53"/>
    <mergeCell ref="A54:AE54"/>
    <mergeCell ref="C55:Q55"/>
    <mergeCell ref="C58:Q58"/>
    <mergeCell ref="C59:Q59"/>
    <mergeCell ref="C60:Q60"/>
    <mergeCell ref="C62:Q62"/>
    <mergeCell ref="C63:Q63"/>
    <mergeCell ref="T63:AA63"/>
    <mergeCell ref="U76:V76"/>
    <mergeCell ref="W76:Y76"/>
    <mergeCell ref="Z76:AC76"/>
    <mergeCell ref="A77:I77"/>
    <mergeCell ref="J77:S77"/>
    <mergeCell ref="A78:K78"/>
    <mergeCell ref="M78:S78"/>
    <mergeCell ref="U78:V78"/>
    <mergeCell ref="W78:Y78"/>
    <mergeCell ref="AA78:AB78"/>
    <mergeCell ref="A79:I79"/>
    <mergeCell ref="J79:S79"/>
    <mergeCell ref="U79:V79"/>
    <mergeCell ref="W79:Y79"/>
    <mergeCell ref="AA79:AB79"/>
    <mergeCell ref="A80:H80"/>
    <mergeCell ref="I80:M80"/>
    <mergeCell ref="N80:O80"/>
    <mergeCell ref="U80:V80"/>
    <mergeCell ref="W80:Y80"/>
    <mergeCell ref="Z80:AC80"/>
    <mergeCell ref="A81:I81"/>
    <mergeCell ref="J81:S81"/>
    <mergeCell ref="U81:V81"/>
    <mergeCell ref="W81:Y81"/>
    <mergeCell ref="Z81:AC81"/>
    <mergeCell ref="A82:H82"/>
    <mergeCell ref="I82:M82"/>
    <mergeCell ref="O82:P82"/>
    <mergeCell ref="U82:V82"/>
    <mergeCell ref="W82:Y82"/>
    <mergeCell ref="Z82:AC82"/>
    <mergeCell ref="A83:I83"/>
    <mergeCell ref="J83:S83"/>
    <mergeCell ref="U83:V83"/>
    <mergeCell ref="W83:Y83"/>
    <mergeCell ref="Z83:AC83"/>
    <mergeCell ref="A84:S84"/>
    <mergeCell ref="U84:V84"/>
    <mergeCell ref="W84:Y84"/>
    <mergeCell ref="AA84:AB84"/>
    <mergeCell ref="A85:I85"/>
    <mergeCell ref="J85:S85"/>
    <mergeCell ref="U85:V85"/>
    <mergeCell ref="W85:Y85"/>
    <mergeCell ref="Z85:AC85"/>
    <mergeCell ref="A86:S86"/>
    <mergeCell ref="U86:V86"/>
    <mergeCell ref="W86:Y86"/>
    <mergeCell ref="AA86:AB86"/>
    <mergeCell ref="A87:I87"/>
    <mergeCell ref="J87:S87"/>
    <mergeCell ref="U87:V87"/>
    <mergeCell ref="W87:Y87"/>
    <mergeCell ref="Z87:AC87"/>
    <mergeCell ref="A88:S88"/>
    <mergeCell ref="U88:V88"/>
    <mergeCell ref="W88:Y88"/>
    <mergeCell ref="AA88:AC88"/>
    <mergeCell ref="A89:S89"/>
    <mergeCell ref="U89:V89"/>
    <mergeCell ref="W89:Y89"/>
    <mergeCell ref="Z89:AC89"/>
    <mergeCell ref="A90:S90"/>
    <mergeCell ref="U90:V90"/>
    <mergeCell ref="W90:Y90"/>
    <mergeCell ref="Z90:AC90"/>
    <mergeCell ref="A91:S91"/>
    <mergeCell ref="U91:V91"/>
    <mergeCell ref="W91:Y91"/>
    <mergeCell ref="Z91:AC91"/>
    <mergeCell ref="A92:S92"/>
    <mergeCell ref="U92:V92"/>
    <mergeCell ref="W92:Y92"/>
    <mergeCell ref="Z92:AC92"/>
    <mergeCell ref="A93:S93"/>
    <mergeCell ref="U93:V93"/>
    <mergeCell ref="W93:Y93"/>
    <mergeCell ref="Z93:AC93"/>
    <mergeCell ref="A94:S94"/>
    <mergeCell ref="U94:V94"/>
    <mergeCell ref="W94:Y94"/>
    <mergeCell ref="Z94:AC94"/>
    <mergeCell ref="A95:S95"/>
    <mergeCell ref="U95:V95"/>
    <mergeCell ref="W95:Y95"/>
    <mergeCell ref="Z95:AC95"/>
    <mergeCell ref="A96:S96"/>
    <mergeCell ref="U96:V96"/>
    <mergeCell ref="W96:Y96"/>
    <mergeCell ref="Z96:AC96"/>
    <mergeCell ref="A97:S97"/>
    <mergeCell ref="U97:V97"/>
    <mergeCell ref="W97:Y97"/>
    <mergeCell ref="Z97:AC97"/>
    <mergeCell ref="B99:P99"/>
    <mergeCell ref="A102:E102"/>
    <mergeCell ref="F102:I102"/>
    <mergeCell ref="J102:N102"/>
    <mergeCell ref="S102:X102"/>
    <mergeCell ref="Y102:AB102"/>
    <mergeCell ref="A103:E105"/>
    <mergeCell ref="F103:I105"/>
    <mergeCell ref="J103:N105"/>
    <mergeCell ref="S103:X103"/>
    <mergeCell ref="Y103:AB103"/>
    <mergeCell ref="S104:X104"/>
    <mergeCell ref="Y104:AB104"/>
    <mergeCell ref="S105:X105"/>
    <mergeCell ref="Y105:AB105"/>
    <mergeCell ref="A106:AD107"/>
    <mergeCell ref="A108:AE108"/>
    <mergeCell ref="C109:Q109"/>
    <mergeCell ref="V109:Z112"/>
    <mergeCell ref="C112:Q112"/>
    <mergeCell ref="C113:Q113"/>
    <mergeCell ref="C114:Q114"/>
    <mergeCell ref="C116:Q116"/>
    <mergeCell ref="C117:Q117"/>
    <mergeCell ref="T117:AA117"/>
    <mergeCell ref="A124:J124"/>
    <mergeCell ref="A126:H126"/>
    <mergeCell ref="I126:M126"/>
    <mergeCell ref="N126:O126"/>
    <mergeCell ref="Q126:W126"/>
    <mergeCell ref="A127:H127"/>
    <mergeCell ref="I127:M127"/>
    <mergeCell ref="N127:O127"/>
    <mergeCell ref="Q127:W127"/>
    <mergeCell ref="A128:AB128"/>
    <mergeCell ref="A129:T129"/>
    <mergeCell ref="U129:V129"/>
    <mergeCell ref="W129:Y129"/>
    <mergeCell ref="Z129:AC129"/>
    <mergeCell ref="A130:S130"/>
    <mergeCell ref="U130:V130"/>
    <mergeCell ref="W130:Y130"/>
    <mergeCell ref="Z130:AC130"/>
    <mergeCell ref="A131:I131"/>
    <mergeCell ref="J131:S131"/>
    <mergeCell ref="A132:K132"/>
    <mergeCell ref="M132:S132"/>
    <mergeCell ref="U132:V132"/>
    <mergeCell ref="W132:Y132"/>
    <mergeCell ref="AA132:AB132"/>
    <mergeCell ref="A133:I133"/>
    <mergeCell ref="J133:S133"/>
    <mergeCell ref="U133:V133"/>
    <mergeCell ref="W133:Y133"/>
    <mergeCell ref="AA133:AB133"/>
    <mergeCell ref="A134:H134"/>
    <mergeCell ref="I134:M134"/>
    <mergeCell ref="N134:O134"/>
    <mergeCell ref="U134:V134"/>
    <mergeCell ref="W134:Y134"/>
    <mergeCell ref="Z134:AC134"/>
    <mergeCell ref="A135:I135"/>
    <mergeCell ref="J135:S135"/>
    <mergeCell ref="U135:V135"/>
    <mergeCell ref="W135:Y135"/>
    <mergeCell ref="Z135:AC135"/>
    <mergeCell ref="A136:H136"/>
    <mergeCell ref="I136:M136"/>
    <mergeCell ref="O136:P136"/>
    <mergeCell ref="U136:V136"/>
    <mergeCell ref="W136:Y136"/>
    <mergeCell ref="Z136:AC136"/>
    <mergeCell ref="A137:I137"/>
    <mergeCell ref="J137:S137"/>
    <mergeCell ref="U137:V137"/>
    <mergeCell ref="W137:Y137"/>
    <mergeCell ref="Z137:AC137"/>
    <mergeCell ref="A138:S138"/>
    <mergeCell ref="U138:V138"/>
    <mergeCell ref="W138:Y138"/>
    <mergeCell ref="AA138:AB138"/>
    <mergeCell ref="A139:I139"/>
    <mergeCell ref="J139:S139"/>
    <mergeCell ref="U139:V139"/>
    <mergeCell ref="W139:Y139"/>
    <mergeCell ref="Z139:AC139"/>
    <mergeCell ref="A140:S140"/>
    <mergeCell ref="U140:V140"/>
    <mergeCell ref="W140:Y140"/>
    <mergeCell ref="AA140:AB140"/>
    <mergeCell ref="A141:I141"/>
    <mergeCell ref="J141:S141"/>
    <mergeCell ref="U141:V141"/>
    <mergeCell ref="W141:Y141"/>
    <mergeCell ref="Z141:AC141"/>
    <mergeCell ref="A142:S142"/>
    <mergeCell ref="U142:V142"/>
    <mergeCell ref="W142:Y142"/>
    <mergeCell ref="AA142:AC142"/>
    <mergeCell ref="A143:S143"/>
    <mergeCell ref="U143:V143"/>
    <mergeCell ref="W143:Y143"/>
    <mergeCell ref="Z143:AC143"/>
    <mergeCell ref="A144:S144"/>
    <mergeCell ref="U144:V144"/>
    <mergeCell ref="W144:Y144"/>
    <mergeCell ref="Z144:AC144"/>
    <mergeCell ref="A145:S145"/>
    <mergeCell ref="U145:V145"/>
    <mergeCell ref="W145:Y145"/>
    <mergeCell ref="Z145:AC145"/>
    <mergeCell ref="A146:S146"/>
    <mergeCell ref="U146:V146"/>
    <mergeCell ref="W146:Y146"/>
    <mergeCell ref="Z146:AC146"/>
    <mergeCell ref="A147:S147"/>
    <mergeCell ref="U147:V147"/>
    <mergeCell ref="W147:Y147"/>
    <mergeCell ref="Z147:AC147"/>
    <mergeCell ref="J157:N159"/>
    <mergeCell ref="S157:X157"/>
    <mergeCell ref="Y157:AB157"/>
    <mergeCell ref="S158:X158"/>
    <mergeCell ref="A148:S148"/>
    <mergeCell ref="U148:V148"/>
    <mergeCell ref="W148:Y148"/>
    <mergeCell ref="Z148:AC148"/>
    <mergeCell ref="Y158:AB158"/>
    <mergeCell ref="S159:X159"/>
    <mergeCell ref="Y159:AB159"/>
    <mergeCell ref="A149:S149"/>
    <mergeCell ref="U149:V149"/>
    <mergeCell ref="W149:Y149"/>
    <mergeCell ref="Z149:AC149"/>
    <mergeCell ref="A150:S150"/>
    <mergeCell ref="U150:V150"/>
    <mergeCell ref="W150:Y150"/>
    <mergeCell ref="Z150:AC150"/>
    <mergeCell ref="A151:S151"/>
    <mergeCell ref="U151:V151"/>
    <mergeCell ref="W151:Y151"/>
    <mergeCell ref="Z151:AC151"/>
    <mergeCell ref="A4:O4"/>
    <mergeCell ref="A5:O5"/>
    <mergeCell ref="A7:O7"/>
    <mergeCell ref="A8:O8"/>
    <mergeCell ref="A160:AD161"/>
    <mergeCell ref="P12:AA15"/>
    <mergeCell ref="A24:K24"/>
    <mergeCell ref="M24:S24"/>
    <mergeCell ref="AA25:AB25"/>
    <mergeCell ref="A26:H26"/>
    <mergeCell ref="I26:M26"/>
    <mergeCell ref="N26:O26"/>
    <mergeCell ref="A28:H28"/>
    <mergeCell ref="I28:M28"/>
    <mergeCell ref="O28:P28"/>
    <mergeCell ref="Z28:AC28"/>
    <mergeCell ref="B153:P153"/>
    <mergeCell ref="A156:E156"/>
    <mergeCell ref="F156:I156"/>
    <mergeCell ref="J156:N156"/>
    <mergeCell ref="S156:X156"/>
    <mergeCell ref="Y156:AB156"/>
    <mergeCell ref="A157:E159"/>
    <mergeCell ref="F157:I159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61"/>
  <sheetViews>
    <sheetView tabSelected="1" topLeftCell="A135" workbookViewId="0">
      <selection activeCell="A128" sqref="A128:AB128"/>
    </sheetView>
  </sheetViews>
  <sheetFormatPr baseColWidth="10" defaultColWidth="8.85546875" defaultRowHeight="12.75" x14ac:dyDescent="0.2"/>
  <cols>
    <col min="1" max="2" width="1" customWidth="1"/>
    <col min="3" max="3" width="1.85546875" customWidth="1"/>
    <col min="4" max="4" width="1" customWidth="1"/>
    <col min="5" max="5" width="3.140625" customWidth="1"/>
    <col min="6" max="7" width="1" customWidth="1"/>
    <col min="8" max="8" width="4" customWidth="1"/>
    <col min="9" max="9" width="6" customWidth="1"/>
    <col min="10" max="10" width="2.140625" customWidth="1"/>
    <col min="11" max="11" width="4.42578125" customWidth="1"/>
    <col min="12" max="12" width="1" customWidth="1"/>
    <col min="13" max="13" width="2.140625" customWidth="1"/>
    <col min="14" max="14" width="7.140625" customWidth="1"/>
    <col min="15" max="15" width="6.5703125" customWidth="1"/>
    <col min="16" max="16" width="14.140625" customWidth="1"/>
    <col min="17" max="17" width="3.140625" customWidth="1"/>
    <col min="18" max="18" width="2.7109375" customWidth="1"/>
    <col min="19" max="19" width="3.5703125" customWidth="1"/>
    <col min="20" max="20" width="0.5703125" hidden="1" customWidth="1"/>
    <col min="21" max="22" width="5.5703125" customWidth="1"/>
    <col min="23" max="23" width="1.5703125" customWidth="1"/>
    <col min="24" max="24" width="2.140625" customWidth="1"/>
    <col min="25" max="25" width="4.5703125" customWidth="1"/>
    <col min="26" max="26" width="0.42578125" hidden="1" customWidth="1"/>
    <col min="27" max="27" width="15.7109375" customWidth="1"/>
    <col min="28" max="28" width="1" customWidth="1"/>
    <col min="29" max="29" width="0.28515625" customWidth="1"/>
    <col min="30" max="30" width="0.7109375" customWidth="1"/>
  </cols>
  <sheetData>
    <row r="1" spans="1:36" ht="30.75" customHeight="1" x14ac:dyDescent="0.2">
      <c r="R1" s="11"/>
      <c r="S1" s="11"/>
      <c r="T1" s="11"/>
      <c r="U1" s="11"/>
      <c r="V1" s="141"/>
      <c r="W1" s="141"/>
      <c r="X1" s="141"/>
      <c r="Y1" s="141"/>
      <c r="Z1" s="141"/>
      <c r="AA1" s="11"/>
      <c r="AB1" s="11">
        <f ca="1">A1:AC51</f>
        <v>0</v>
      </c>
      <c r="AC1" s="11"/>
    </row>
    <row r="2" spans="1:36" ht="11.65" customHeight="1" x14ac:dyDescent="0.2">
      <c r="R2" s="11"/>
      <c r="S2" s="11"/>
      <c r="T2" s="11"/>
      <c r="U2" s="11"/>
      <c r="V2" s="141"/>
      <c r="W2" s="141"/>
      <c r="X2" s="141"/>
      <c r="Y2" s="141"/>
      <c r="Z2" s="141"/>
      <c r="AA2" s="11"/>
      <c r="AB2" s="11"/>
      <c r="AC2" s="11"/>
    </row>
    <row r="3" spans="1:36" ht="78" customHeight="1" x14ac:dyDescent="0.2">
      <c r="R3" s="11"/>
      <c r="S3" s="11"/>
      <c r="T3" s="11"/>
      <c r="U3" s="11"/>
      <c r="V3" s="141"/>
      <c r="W3" s="141"/>
      <c r="X3" s="141"/>
      <c r="Y3" s="141"/>
      <c r="Z3" s="141"/>
      <c r="AA3" s="11"/>
      <c r="AB3" s="11"/>
      <c r="AC3" s="11"/>
    </row>
    <row r="4" spans="1:36" ht="16.899999999999999" customHeight="1" x14ac:dyDescent="0.2">
      <c r="A4" s="240" t="s">
        <v>100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R4" s="11"/>
      <c r="S4" s="11"/>
      <c r="T4" s="11"/>
      <c r="U4" s="11"/>
      <c r="V4" s="141"/>
      <c r="W4" s="141"/>
      <c r="X4" s="141"/>
      <c r="Y4" s="141"/>
      <c r="Z4" s="141"/>
      <c r="AA4" s="11"/>
      <c r="AB4" s="11"/>
      <c r="AC4" s="11"/>
    </row>
    <row r="5" spans="1:36" ht="11.65" customHeight="1" x14ac:dyDescent="0.2">
      <c r="A5" s="241" t="s">
        <v>101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36" ht="28.15" customHeight="1" x14ac:dyDescent="0.2">
      <c r="A6" s="194" t="s">
        <v>102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36" ht="12" customHeight="1" x14ac:dyDescent="0.25">
      <c r="A7" s="240" t="s">
        <v>113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158"/>
      <c r="Q7" s="158"/>
    </row>
    <row r="8" spans="1:36" ht="18" customHeight="1" x14ac:dyDescent="0.25">
      <c r="A8" s="240" t="s">
        <v>104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158"/>
      <c r="Q8" s="158"/>
      <c r="R8" s="3"/>
    </row>
    <row r="9" spans="1:36" ht="13.9" customHeight="1" x14ac:dyDescent="0.2">
      <c r="A9" s="403" t="s">
        <v>105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159"/>
      <c r="Q9" s="159"/>
      <c r="R9" s="3"/>
      <c r="T9" s="357"/>
      <c r="U9" s="357"/>
      <c r="V9" s="357"/>
      <c r="W9" s="357"/>
      <c r="X9" s="357"/>
      <c r="Y9" s="357"/>
      <c r="Z9" s="357"/>
      <c r="AA9" s="357"/>
    </row>
    <row r="10" spans="1:36" ht="13.9" customHeight="1" x14ac:dyDescent="0.2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54"/>
      <c r="Q10" s="154"/>
      <c r="R10" s="3"/>
      <c r="T10" s="193"/>
      <c r="U10" s="193"/>
      <c r="V10" s="193"/>
      <c r="W10" s="193"/>
      <c r="X10" s="193"/>
      <c r="Y10" s="193"/>
      <c r="Z10" s="193"/>
      <c r="AA10" s="193"/>
    </row>
    <row r="11" spans="1:36" ht="13.9" customHeight="1" x14ac:dyDescent="0.2">
      <c r="A11" t="s">
        <v>73</v>
      </c>
      <c r="P11" s="153"/>
      <c r="Q11" s="153"/>
      <c r="R11" s="3"/>
      <c r="T11" s="193"/>
      <c r="U11" s="193"/>
      <c r="V11" s="193"/>
      <c r="W11" s="193"/>
      <c r="X11" s="193"/>
      <c r="Y11" s="193"/>
      <c r="Z11" s="193"/>
      <c r="AA11" s="193"/>
    </row>
    <row r="12" spans="1:36" ht="22.15" customHeight="1" x14ac:dyDescent="0.2">
      <c r="P12" s="245">
        <f>+'RECAPITULATIF ET SUIVI'!G7</f>
        <v>0</v>
      </c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35.450000000000003" customHeight="1" x14ac:dyDescent="0.2"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</row>
    <row r="14" spans="1:36" ht="18" customHeight="1" x14ac:dyDescent="0.2"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</row>
    <row r="15" spans="1:36" ht="51" customHeight="1" thickBot="1" x14ac:dyDescent="0.25">
      <c r="C15" s="2"/>
      <c r="D15" s="2"/>
      <c r="E15" s="2"/>
      <c r="F15" s="2"/>
      <c r="G15" s="2"/>
      <c r="H15" s="2"/>
      <c r="I15" s="2"/>
      <c r="J15" s="2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</row>
    <row r="16" spans="1:36" ht="34.5" customHeight="1" thickTop="1" thickBot="1" x14ac:dyDescent="0.25">
      <c r="A16" s="396" t="s">
        <v>0</v>
      </c>
      <c r="B16" s="397"/>
      <c r="C16" s="397"/>
      <c r="D16" s="397"/>
      <c r="E16" s="397"/>
      <c r="F16" s="397"/>
      <c r="G16" s="397"/>
      <c r="H16" s="397"/>
      <c r="I16" s="397"/>
      <c r="J16" s="398"/>
      <c r="K16" s="2"/>
    </row>
    <row r="17" spans="1:31" ht="30" customHeight="1" thickTop="1" thickBo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31" ht="22.9" customHeight="1" thickTop="1" x14ac:dyDescent="0.2">
      <c r="A18" s="392" t="s">
        <v>1</v>
      </c>
      <c r="B18" s="393"/>
      <c r="C18" s="393"/>
      <c r="D18" s="393"/>
      <c r="E18" s="393"/>
      <c r="F18" s="393"/>
      <c r="G18" s="393"/>
      <c r="H18" s="393"/>
      <c r="I18" s="394" t="s">
        <v>2</v>
      </c>
      <c r="J18" s="394"/>
      <c r="K18" s="394"/>
      <c r="L18" s="394"/>
      <c r="M18" s="394"/>
      <c r="N18" s="393" t="s">
        <v>3</v>
      </c>
      <c r="O18" s="393"/>
      <c r="P18" s="196" t="s">
        <v>4</v>
      </c>
      <c r="Q18" s="393" t="s">
        <v>5</v>
      </c>
      <c r="R18" s="393"/>
      <c r="S18" s="393"/>
      <c r="T18" s="393"/>
      <c r="U18" s="393"/>
      <c r="V18" s="393"/>
      <c r="W18" s="395"/>
      <c r="X18" s="2"/>
    </row>
    <row r="19" spans="1:31" ht="23.65" customHeight="1" thickBot="1" x14ac:dyDescent="0.25">
      <c r="A19" s="405"/>
      <c r="B19" s="406"/>
      <c r="C19" s="406"/>
      <c r="D19" s="406"/>
      <c r="E19" s="406"/>
      <c r="F19" s="406"/>
      <c r="G19" s="406"/>
      <c r="H19" s="406"/>
      <c r="I19" s="348">
        <f>+'APP1'!I19:M19</f>
        <v>43556</v>
      </c>
      <c r="J19" s="348"/>
      <c r="K19" s="348"/>
      <c r="L19" s="348"/>
      <c r="M19" s="348"/>
      <c r="N19" s="347">
        <f>+'RECAPITULATIF ET SUIVI'!H7</f>
        <v>0</v>
      </c>
      <c r="O19" s="347"/>
      <c r="P19" s="12" t="s">
        <v>16</v>
      </c>
      <c r="Q19" s="349" t="s">
        <v>15</v>
      </c>
      <c r="R19" s="349"/>
      <c r="S19" s="349"/>
      <c r="T19" s="349"/>
      <c r="U19" s="349"/>
      <c r="V19" s="349"/>
      <c r="W19" s="350"/>
      <c r="X19" s="2"/>
    </row>
    <row r="20" spans="1:31" ht="21.75" customHeight="1" thickTop="1" thickBo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1" ht="16.899999999999999" customHeight="1" thickTop="1" thickBot="1" x14ac:dyDescent="0.25">
      <c r="A21" s="390" t="s">
        <v>6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 t="s">
        <v>17</v>
      </c>
      <c r="V21" s="391"/>
      <c r="W21" s="391" t="s">
        <v>7</v>
      </c>
      <c r="X21" s="391"/>
      <c r="Y21" s="391"/>
      <c r="Z21" s="391" t="s">
        <v>8</v>
      </c>
      <c r="AA21" s="391"/>
      <c r="AB21" s="391"/>
      <c r="AC21" s="399"/>
      <c r="AD21" s="2"/>
    </row>
    <row r="22" spans="1:31" ht="17.45" customHeight="1" thickTop="1" x14ac:dyDescent="0.2">
      <c r="A22" s="340">
        <f>+'RECAPITULATIF ET SUIVI'!F7</f>
        <v>0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4"/>
      <c r="U22" s="251"/>
      <c r="V22" s="254"/>
      <c r="W22" s="251"/>
      <c r="X22" s="252"/>
      <c r="Y22" s="254"/>
      <c r="Z22" s="251"/>
      <c r="AA22" s="252"/>
      <c r="AB22" s="252"/>
      <c r="AC22" s="253"/>
      <c r="AD22" s="2"/>
      <c r="AE22" s="11"/>
    </row>
    <row r="23" spans="1:31" s="18" customFormat="1" ht="13.9" customHeight="1" x14ac:dyDescent="0.2">
      <c r="A23" s="248"/>
      <c r="B23" s="249"/>
      <c r="C23" s="249"/>
      <c r="D23" s="249"/>
      <c r="E23" s="249"/>
      <c r="F23" s="249"/>
      <c r="G23" s="249"/>
      <c r="H23" s="249"/>
      <c r="I23" s="249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15"/>
      <c r="U23" s="187"/>
      <c r="V23" s="189"/>
      <c r="W23" s="187"/>
      <c r="X23" s="188"/>
      <c r="Y23" s="189"/>
      <c r="Z23" s="187"/>
      <c r="AA23" s="188"/>
      <c r="AB23" s="188"/>
      <c r="AC23" s="190"/>
      <c r="AD23" s="17"/>
      <c r="AE23" s="25"/>
    </row>
    <row r="24" spans="1:31" ht="13.9" customHeight="1" x14ac:dyDescent="0.2">
      <c r="A24" s="334" t="s">
        <v>40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74"/>
      <c r="M24" s="333">
        <f>+'RECAPITULATIF ET SUIVI'!J7</f>
        <v>0</v>
      </c>
      <c r="N24" s="333"/>
      <c r="O24" s="333"/>
      <c r="P24" s="333"/>
      <c r="Q24" s="333"/>
      <c r="R24" s="333"/>
      <c r="S24" s="333"/>
      <c r="T24" s="4"/>
      <c r="U24" s="251"/>
      <c r="V24" s="254"/>
      <c r="W24" s="251"/>
      <c r="X24" s="252"/>
      <c r="Y24" s="254"/>
      <c r="Z24" s="6"/>
      <c r="AA24" s="252"/>
      <c r="AB24" s="252"/>
      <c r="AC24" s="9"/>
      <c r="AD24" s="2"/>
      <c r="AE24" s="11"/>
    </row>
    <row r="25" spans="1:31" ht="16.149999999999999" customHeight="1" x14ac:dyDescent="0.2">
      <c r="A25" s="248" t="s">
        <v>18</v>
      </c>
      <c r="B25" s="249"/>
      <c r="C25" s="249"/>
      <c r="D25" s="249"/>
      <c r="E25" s="249"/>
      <c r="F25" s="249"/>
      <c r="G25" s="249"/>
      <c r="H25" s="249"/>
      <c r="I25" s="249"/>
      <c r="J25" s="336">
        <f>+'RECAPITULATIF ET SUIVI'!E7</f>
        <v>0</v>
      </c>
      <c r="K25" s="336"/>
      <c r="L25" s="336"/>
      <c r="M25" s="336"/>
      <c r="N25" s="336"/>
      <c r="O25" s="336"/>
      <c r="P25" s="336"/>
      <c r="Q25" s="336"/>
      <c r="R25" s="336"/>
      <c r="S25" s="336"/>
      <c r="T25" s="4"/>
      <c r="U25" s="251"/>
      <c r="V25" s="254"/>
      <c r="W25" s="251"/>
      <c r="X25" s="252"/>
      <c r="Y25" s="254"/>
      <c r="Z25" s="6"/>
      <c r="AA25" s="252"/>
      <c r="AB25" s="252"/>
      <c r="AC25" s="9"/>
      <c r="AD25" s="2"/>
      <c r="AE25" s="11"/>
    </row>
    <row r="26" spans="1:31" ht="11.45" customHeight="1" x14ac:dyDescent="0.2">
      <c r="A26" s="330">
        <f>+'RECAPITULATIF ET SUIVI'!B7</f>
        <v>0</v>
      </c>
      <c r="B26" s="331"/>
      <c r="C26" s="331"/>
      <c r="D26" s="331"/>
      <c r="E26" s="331"/>
      <c r="F26" s="331"/>
      <c r="G26" s="331"/>
      <c r="H26" s="331"/>
      <c r="I26" s="332">
        <f>+'RECAPITULATIF ET SUIVI'!C7</f>
        <v>0</v>
      </c>
      <c r="J26" s="332"/>
      <c r="K26" s="332"/>
      <c r="L26" s="332"/>
      <c r="M26" s="332"/>
      <c r="N26" s="332">
        <f>+'RECAPITULATIF ET SUIVI'!D7</f>
        <v>0</v>
      </c>
      <c r="O26" s="332"/>
      <c r="P26" s="73"/>
      <c r="Q26" s="73"/>
      <c r="R26" s="73"/>
      <c r="S26" s="73"/>
      <c r="T26" s="4"/>
      <c r="U26" s="251"/>
      <c r="V26" s="254"/>
      <c r="W26" s="255"/>
      <c r="X26" s="256"/>
      <c r="Y26" s="257"/>
      <c r="Z26" s="251"/>
      <c r="AA26" s="252"/>
      <c r="AB26" s="252"/>
      <c r="AC26" s="253"/>
      <c r="AD26" s="2"/>
      <c r="AE26" s="11"/>
    </row>
    <row r="27" spans="1:31" ht="13.9" customHeight="1" x14ac:dyDescent="0.2">
      <c r="A27" s="248"/>
      <c r="B27" s="249"/>
      <c r="C27" s="249"/>
      <c r="D27" s="249"/>
      <c r="E27" s="249"/>
      <c r="F27" s="249"/>
      <c r="G27" s="249"/>
      <c r="H27" s="249"/>
      <c r="I27" s="249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4"/>
      <c r="U27" s="251"/>
      <c r="V27" s="254"/>
      <c r="W27" s="251"/>
      <c r="X27" s="252"/>
      <c r="Y27" s="254"/>
      <c r="Z27" s="251"/>
      <c r="AA27" s="252"/>
      <c r="AB27" s="252"/>
      <c r="AC27" s="253"/>
      <c r="AD27" s="2"/>
      <c r="AE27" s="11"/>
    </row>
    <row r="28" spans="1:31" ht="31.15" customHeight="1" x14ac:dyDescent="0.2">
      <c r="A28" s="315" t="s">
        <v>46</v>
      </c>
      <c r="B28" s="326"/>
      <c r="C28" s="326"/>
      <c r="D28" s="326"/>
      <c r="E28" s="326"/>
      <c r="F28" s="326"/>
      <c r="G28" s="326"/>
      <c r="H28" s="326"/>
      <c r="I28" s="316" t="str">
        <f>'APP1'!I28:M28</f>
        <v>1/04/2019</v>
      </c>
      <c r="J28" s="327"/>
      <c r="K28" s="327"/>
      <c r="L28" s="327"/>
      <c r="M28" s="327"/>
      <c r="N28" s="75" t="s">
        <v>47</v>
      </c>
      <c r="O28" s="328">
        <f>'APP1'!O28:P28</f>
        <v>43560</v>
      </c>
      <c r="P28" s="328"/>
      <c r="Q28" s="73"/>
      <c r="R28" s="73"/>
      <c r="S28" s="73"/>
      <c r="T28" s="4"/>
      <c r="U28" s="410"/>
      <c r="V28" s="411"/>
      <c r="W28" s="318">
        <f>+'RECAPITULATIF ET SUIVI'!L7</f>
        <v>0</v>
      </c>
      <c r="X28" s="319"/>
      <c r="Y28" s="329"/>
      <c r="Z28" s="318">
        <f>+W28*U28</f>
        <v>0</v>
      </c>
      <c r="AA28" s="319"/>
      <c r="AB28" s="319"/>
      <c r="AC28" s="320"/>
      <c r="AD28" s="2"/>
      <c r="AE28" s="11"/>
    </row>
    <row r="29" spans="1:31" ht="14.45" customHeight="1" x14ac:dyDescent="0.2">
      <c r="A29" s="248"/>
      <c r="B29" s="249"/>
      <c r="C29" s="249"/>
      <c r="D29" s="249"/>
      <c r="E29" s="249"/>
      <c r="F29" s="249"/>
      <c r="G29" s="249"/>
      <c r="H29" s="249"/>
      <c r="I29" s="249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4"/>
      <c r="U29" s="251"/>
      <c r="V29" s="254"/>
      <c r="W29" s="251"/>
      <c r="X29" s="252"/>
      <c r="Y29" s="254"/>
      <c r="Z29" s="251"/>
      <c r="AA29" s="252"/>
      <c r="AB29" s="252"/>
      <c r="AC29" s="253"/>
      <c r="AD29" s="2"/>
      <c r="AE29" s="11"/>
    </row>
    <row r="30" spans="1:31" ht="15.6" customHeight="1" x14ac:dyDescent="0.2">
      <c r="A30" s="315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4"/>
      <c r="U30" s="321"/>
      <c r="V30" s="323"/>
      <c r="W30" s="321"/>
      <c r="X30" s="322"/>
      <c r="Y30" s="323"/>
      <c r="Z30" s="6"/>
      <c r="AA30" s="322"/>
      <c r="AB30" s="322"/>
      <c r="AC30" s="9"/>
      <c r="AD30" s="2"/>
      <c r="AE30" s="11"/>
    </row>
    <row r="31" spans="1:31" ht="12.6" customHeight="1" x14ac:dyDescent="0.2">
      <c r="A31" s="248"/>
      <c r="B31" s="249"/>
      <c r="C31" s="249"/>
      <c r="D31" s="249"/>
      <c r="E31" s="249"/>
      <c r="F31" s="249"/>
      <c r="G31" s="249"/>
      <c r="H31" s="249"/>
      <c r="I31" s="249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4"/>
      <c r="U31" s="251"/>
      <c r="V31" s="254"/>
      <c r="W31" s="251"/>
      <c r="X31" s="252"/>
      <c r="Y31" s="254"/>
      <c r="Z31" s="251"/>
      <c r="AA31" s="252"/>
      <c r="AB31" s="252"/>
      <c r="AC31" s="253"/>
      <c r="AD31" s="2"/>
      <c r="AE31" s="11"/>
    </row>
    <row r="32" spans="1:31" ht="14.45" customHeight="1" x14ac:dyDescent="0.2">
      <c r="A32" s="315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4"/>
      <c r="U32" s="251"/>
      <c r="V32" s="254"/>
      <c r="W32" s="321"/>
      <c r="X32" s="322"/>
      <c r="Y32" s="323"/>
      <c r="Z32" s="6"/>
      <c r="AA32" s="322"/>
      <c r="AB32" s="322"/>
      <c r="AC32" s="9"/>
      <c r="AD32" s="2"/>
      <c r="AE32" s="11"/>
    </row>
    <row r="33" spans="1:31" ht="14.45" customHeight="1" x14ac:dyDescent="0.2">
      <c r="A33" s="248"/>
      <c r="B33" s="249"/>
      <c r="C33" s="249"/>
      <c r="D33" s="249"/>
      <c r="E33" s="249"/>
      <c r="F33" s="249"/>
      <c r="G33" s="249"/>
      <c r="H33" s="249"/>
      <c r="I33" s="249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4"/>
      <c r="U33" s="251"/>
      <c r="V33" s="254"/>
      <c r="W33" s="251"/>
      <c r="X33" s="252"/>
      <c r="Y33" s="254"/>
      <c r="Z33" s="251"/>
      <c r="AA33" s="252"/>
      <c r="AB33" s="252"/>
      <c r="AC33" s="253"/>
      <c r="AD33" s="2"/>
      <c r="AE33" s="11"/>
    </row>
    <row r="34" spans="1:31" ht="15" customHeight="1" x14ac:dyDescent="0.2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4"/>
      <c r="U34" s="251"/>
      <c r="V34" s="254"/>
      <c r="W34" s="321"/>
      <c r="X34" s="322"/>
      <c r="Y34" s="323"/>
      <c r="Z34" s="6"/>
      <c r="AA34" s="321"/>
      <c r="AB34" s="322"/>
      <c r="AC34" s="324"/>
      <c r="AD34" s="2"/>
      <c r="AE34" s="11"/>
    </row>
    <row r="35" spans="1:31" ht="14.45" customHeight="1" x14ac:dyDescent="0.2">
      <c r="A35" s="248"/>
      <c r="B35" s="249"/>
      <c r="C35" s="249"/>
      <c r="D35" s="249"/>
      <c r="E35" s="249"/>
      <c r="F35" s="249"/>
      <c r="G35" s="249"/>
      <c r="H35" s="249"/>
      <c r="I35" s="249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4"/>
      <c r="U35" s="251"/>
      <c r="V35" s="254"/>
      <c r="W35" s="251"/>
      <c r="X35" s="252"/>
      <c r="Y35" s="254"/>
      <c r="Z35" s="251"/>
      <c r="AA35" s="252"/>
      <c r="AB35" s="252"/>
      <c r="AC35" s="253"/>
      <c r="AD35" s="2"/>
      <c r="AE35" s="11"/>
    </row>
    <row r="36" spans="1:31" ht="16.899999999999999" customHeight="1" x14ac:dyDescent="0.2">
      <c r="A36" s="315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13"/>
      <c r="U36" s="251"/>
      <c r="V36" s="254"/>
      <c r="W36" s="321"/>
      <c r="X36" s="322"/>
      <c r="Y36" s="323"/>
      <c r="Z36" s="13"/>
      <c r="AA36" s="321"/>
      <c r="AB36" s="322"/>
      <c r="AC36" s="324"/>
      <c r="AD36" s="2"/>
      <c r="AE36" s="11"/>
    </row>
    <row r="37" spans="1:31" ht="14.45" customHeight="1" x14ac:dyDescent="0.2">
      <c r="A37" s="248"/>
      <c r="B37" s="249"/>
      <c r="C37" s="249"/>
      <c r="D37" s="249"/>
      <c r="E37" s="249"/>
      <c r="F37" s="249"/>
      <c r="G37" s="249"/>
      <c r="H37" s="249"/>
      <c r="I37" s="249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4"/>
      <c r="U37" s="251"/>
      <c r="V37" s="254"/>
      <c r="W37" s="251"/>
      <c r="X37" s="252"/>
      <c r="Y37" s="254"/>
      <c r="Z37" s="251"/>
      <c r="AA37" s="252"/>
      <c r="AB37" s="252"/>
      <c r="AC37" s="253"/>
      <c r="AD37" s="2"/>
      <c r="AE37" s="11"/>
    </row>
    <row r="38" spans="1:31" ht="19.149999999999999" customHeight="1" x14ac:dyDescent="0.2">
      <c r="A38" s="315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1"/>
      <c r="U38" s="251"/>
      <c r="V38" s="254"/>
      <c r="W38" s="321"/>
      <c r="X38" s="322"/>
      <c r="Y38" s="323"/>
      <c r="Z38" s="1"/>
      <c r="AA38" s="321"/>
      <c r="AB38" s="322"/>
      <c r="AC38" s="324"/>
      <c r="AD38" s="1"/>
      <c r="AE38" s="11"/>
    </row>
    <row r="39" spans="1:31" ht="14.45" customHeight="1" x14ac:dyDescent="0.2">
      <c r="A39" s="248"/>
      <c r="B39" s="249"/>
      <c r="C39" s="249"/>
      <c r="D39" s="249"/>
      <c r="E39" s="249"/>
      <c r="F39" s="249"/>
      <c r="G39" s="249"/>
      <c r="H39" s="249"/>
      <c r="I39" s="249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4"/>
      <c r="U39" s="251"/>
      <c r="V39" s="254"/>
      <c r="W39" s="251"/>
      <c r="X39" s="252"/>
      <c r="Y39" s="254"/>
      <c r="Z39" s="251"/>
      <c r="AA39" s="252"/>
      <c r="AB39" s="252"/>
      <c r="AC39" s="253"/>
      <c r="AD39" s="2"/>
      <c r="AE39" s="11"/>
    </row>
    <row r="40" spans="1:31" ht="18.600000000000001" customHeight="1" x14ac:dyDescent="0.2">
      <c r="A40" s="315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4"/>
      <c r="U40" s="6"/>
      <c r="V40" s="7"/>
      <c r="W40" s="6"/>
      <c r="X40" s="8"/>
      <c r="Y40" s="7"/>
      <c r="Z40" s="6"/>
      <c r="AA40" s="8"/>
      <c r="AB40" s="8"/>
      <c r="AC40" s="9"/>
      <c r="AD40" s="19"/>
      <c r="AE40" s="11"/>
    </row>
    <row r="41" spans="1:31" ht="14.45" customHeight="1" x14ac:dyDescent="0.2">
      <c r="A41" s="389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4"/>
      <c r="U41" s="251"/>
      <c r="V41" s="254"/>
      <c r="W41" s="251"/>
      <c r="X41" s="252"/>
      <c r="Y41" s="254"/>
      <c r="Z41" s="251"/>
      <c r="AA41" s="252"/>
      <c r="AB41" s="252"/>
      <c r="AC41" s="253"/>
      <c r="AD41" s="2"/>
      <c r="AE41" s="11"/>
    </row>
    <row r="42" spans="1:31" ht="14.45" customHeight="1" x14ac:dyDescent="0.2">
      <c r="A42" s="315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4"/>
      <c r="U42" s="6"/>
      <c r="V42" s="7"/>
      <c r="W42" s="6"/>
      <c r="X42" s="8"/>
      <c r="Y42" s="7"/>
      <c r="Z42" s="6"/>
      <c r="AA42" s="8"/>
      <c r="AB42" s="8"/>
      <c r="AC42" s="9"/>
      <c r="AD42" s="2"/>
      <c r="AE42" s="11"/>
    </row>
    <row r="43" spans="1:31" ht="11.65" customHeight="1" x14ac:dyDescent="0.2">
      <c r="A43" s="389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4"/>
      <c r="U43" s="251"/>
      <c r="V43" s="254"/>
      <c r="W43" s="251"/>
      <c r="X43" s="252"/>
      <c r="Y43" s="254"/>
      <c r="Z43" s="251"/>
      <c r="AA43" s="252"/>
      <c r="AB43" s="252"/>
      <c r="AC43" s="253"/>
      <c r="AE43" s="11"/>
    </row>
    <row r="44" spans="1:31" ht="8.4499999999999993" customHeight="1" thickBot="1" x14ac:dyDescent="0.25">
      <c r="A44" s="363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5"/>
      <c r="U44" s="365"/>
      <c r="V44" s="366"/>
      <c r="W44" s="365"/>
      <c r="X44" s="367"/>
      <c r="Y44" s="366"/>
      <c r="Z44" s="365"/>
      <c r="AA44" s="367"/>
      <c r="AB44" s="367"/>
      <c r="AC44" s="368"/>
      <c r="AE44" s="11"/>
    </row>
    <row r="45" spans="1:31" ht="12" customHeight="1" thickTop="1" x14ac:dyDescent="0.2">
      <c r="A45" s="1"/>
      <c r="B45" s="303" t="s">
        <v>92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1"/>
    </row>
    <row r="46" spans="1:31" x14ac:dyDescent="0.2">
      <c r="A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E46" s="11"/>
    </row>
    <row r="47" spans="1:31" ht="13.5" thickBo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E47" s="11"/>
    </row>
    <row r="48" spans="1:31" ht="16.5" thickTop="1" x14ac:dyDescent="0.2">
      <c r="A48" s="381" t="s">
        <v>9</v>
      </c>
      <c r="B48" s="382"/>
      <c r="C48" s="382"/>
      <c r="D48" s="382"/>
      <c r="E48" s="383"/>
      <c r="F48" s="384" t="s">
        <v>10</v>
      </c>
      <c r="G48" s="382"/>
      <c r="H48" s="382"/>
      <c r="I48" s="383"/>
      <c r="J48" s="384" t="s">
        <v>11</v>
      </c>
      <c r="K48" s="382"/>
      <c r="L48" s="382"/>
      <c r="M48" s="382"/>
      <c r="N48" s="385"/>
      <c r="S48" s="386" t="s">
        <v>12</v>
      </c>
      <c r="T48" s="387"/>
      <c r="U48" s="387"/>
      <c r="V48" s="387"/>
      <c r="W48" s="387"/>
      <c r="X48" s="388"/>
      <c r="Y48" s="312">
        <f>SUM(Z22:AC44)</f>
        <v>0</v>
      </c>
      <c r="Z48" s="313"/>
      <c r="AA48" s="313"/>
      <c r="AB48" s="314"/>
      <c r="AE48" s="11"/>
    </row>
    <row r="49" spans="1:31" ht="15.75" x14ac:dyDescent="0.2">
      <c r="A49" s="258">
        <v>0</v>
      </c>
      <c r="B49" s="259"/>
      <c r="C49" s="259"/>
      <c r="D49" s="259"/>
      <c r="E49" s="260"/>
      <c r="F49" s="267">
        <f>SUM(Z22:AC43)</f>
        <v>0</v>
      </c>
      <c r="G49" s="268"/>
      <c r="H49" s="268"/>
      <c r="I49" s="269"/>
      <c r="J49" s="276">
        <v>0</v>
      </c>
      <c r="K49" s="277"/>
      <c r="L49" s="277"/>
      <c r="M49" s="277"/>
      <c r="N49" s="278"/>
      <c r="O49" s="20"/>
      <c r="R49" s="20"/>
      <c r="S49" s="369" t="s">
        <v>8</v>
      </c>
      <c r="T49" s="370"/>
      <c r="U49" s="370"/>
      <c r="V49" s="370"/>
      <c r="W49" s="370"/>
      <c r="X49" s="371"/>
      <c r="Y49" s="288">
        <f>Y48</f>
        <v>0</v>
      </c>
      <c r="Z49" s="289"/>
      <c r="AA49" s="289"/>
      <c r="AB49" s="290"/>
      <c r="AC49" s="2"/>
      <c r="AE49" s="11"/>
    </row>
    <row r="50" spans="1:31" ht="15.75" x14ac:dyDescent="0.2">
      <c r="A50" s="261"/>
      <c r="B50" s="262"/>
      <c r="C50" s="262"/>
      <c r="D50" s="262"/>
      <c r="E50" s="263"/>
      <c r="F50" s="270"/>
      <c r="G50" s="271"/>
      <c r="H50" s="271"/>
      <c r="I50" s="272"/>
      <c r="J50" s="279"/>
      <c r="K50" s="280"/>
      <c r="L50" s="280"/>
      <c r="M50" s="280"/>
      <c r="N50" s="281"/>
      <c r="O50" s="20"/>
      <c r="R50" s="20"/>
      <c r="S50" s="372" t="s">
        <v>13</v>
      </c>
      <c r="T50" s="373"/>
      <c r="U50" s="373"/>
      <c r="V50" s="373"/>
      <c r="W50" s="373"/>
      <c r="X50" s="374"/>
      <c r="Y50" s="375">
        <v>0</v>
      </c>
      <c r="Z50" s="376"/>
      <c r="AA50" s="376"/>
      <c r="AB50" s="377"/>
      <c r="AC50" s="2"/>
      <c r="AE50" s="11"/>
    </row>
    <row r="51" spans="1:31" ht="25.15" customHeight="1" thickBot="1" x14ac:dyDescent="0.25">
      <c r="A51" s="264"/>
      <c r="B51" s="265"/>
      <c r="C51" s="265"/>
      <c r="D51" s="265"/>
      <c r="E51" s="266"/>
      <c r="F51" s="273"/>
      <c r="G51" s="274"/>
      <c r="H51" s="274"/>
      <c r="I51" s="275"/>
      <c r="J51" s="282"/>
      <c r="K51" s="283"/>
      <c r="L51" s="283"/>
      <c r="M51" s="283"/>
      <c r="N51" s="284"/>
      <c r="O51" s="20"/>
      <c r="R51" s="20"/>
      <c r="S51" s="378" t="s">
        <v>14</v>
      </c>
      <c r="T51" s="379"/>
      <c r="U51" s="379"/>
      <c r="V51" s="379"/>
      <c r="W51" s="379"/>
      <c r="X51" s="380"/>
      <c r="Y51" s="300">
        <f>Y49</f>
        <v>0</v>
      </c>
      <c r="Z51" s="301"/>
      <c r="AA51" s="301"/>
      <c r="AB51" s="302"/>
      <c r="AC51" s="2"/>
      <c r="AE51" s="11"/>
    </row>
    <row r="52" spans="1:31" ht="14.45" customHeight="1" thickTop="1" x14ac:dyDescent="0.2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11"/>
    </row>
    <row r="53" spans="1:31" x14ac:dyDescent="0.2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</row>
    <row r="54" spans="1:31" ht="22.15" customHeight="1" x14ac:dyDescent="0.2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</row>
    <row r="55" spans="1:31" ht="30" customHeight="1" x14ac:dyDescent="0.2">
      <c r="A55" s="11"/>
      <c r="B55" s="1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11"/>
      <c r="S55" s="11"/>
      <c r="T55" s="11"/>
      <c r="U55" s="11"/>
      <c r="V55" s="141"/>
      <c r="W55" s="141"/>
      <c r="X55" s="141"/>
      <c r="Y55" s="141"/>
      <c r="Z55" s="141"/>
      <c r="AA55" s="11"/>
      <c r="AB55" s="11"/>
      <c r="AC55" s="11"/>
    </row>
    <row r="56" spans="1:31" ht="13.15" customHeight="1" x14ac:dyDescent="0.2">
      <c r="A56" s="11"/>
      <c r="B56" s="14"/>
      <c r="C56" s="400">
        <f>+'RECAPITULATIF ET SUIVI'!D21</f>
        <v>0</v>
      </c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157"/>
      <c r="Q56" s="157"/>
      <c r="R56" s="11"/>
      <c r="S56" s="11"/>
      <c r="T56" s="11"/>
      <c r="U56" s="11"/>
      <c r="V56" s="141"/>
      <c r="W56" s="141"/>
      <c r="X56" s="141"/>
      <c r="Y56" s="141"/>
      <c r="Z56" s="141"/>
      <c r="AA56" s="11"/>
      <c r="AB56" s="11"/>
      <c r="AC56" s="11"/>
    </row>
    <row r="57" spans="1:31" ht="13.15" customHeight="1" x14ac:dyDescent="0.2">
      <c r="A57" s="11"/>
      <c r="B57" s="14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157"/>
      <c r="Q57" s="157"/>
      <c r="R57" s="11"/>
      <c r="S57" s="11"/>
      <c r="T57" s="11"/>
      <c r="U57" s="11"/>
      <c r="V57" s="141"/>
      <c r="W57" s="141"/>
      <c r="X57" s="141"/>
      <c r="Y57" s="141"/>
      <c r="Z57" s="141"/>
      <c r="AA57" s="11"/>
      <c r="AB57" s="11"/>
      <c r="AC57" s="11"/>
    </row>
    <row r="58" spans="1:31" x14ac:dyDescent="0.2">
      <c r="A58" s="11"/>
      <c r="B58" s="14"/>
      <c r="C58" s="353" t="s">
        <v>62</v>
      </c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11"/>
      <c r="S58" s="11"/>
      <c r="T58" s="11"/>
      <c r="U58" s="11"/>
      <c r="V58" s="141"/>
      <c r="W58" s="141"/>
      <c r="X58" s="141"/>
      <c r="Y58" s="141"/>
      <c r="Z58" s="141"/>
      <c r="AA58" s="11"/>
      <c r="AB58" s="11"/>
      <c r="AC58" s="11"/>
    </row>
    <row r="59" spans="1:31" x14ac:dyDescent="0.2"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</row>
    <row r="60" spans="1:31" x14ac:dyDescent="0.2"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</row>
    <row r="61" spans="1:31" x14ac:dyDescent="0.2">
      <c r="C61" s="156" t="s">
        <v>70</v>
      </c>
      <c r="D61" s="156"/>
      <c r="E61" s="156"/>
      <c r="F61" s="362">
        <f>+'RECAPITULATIF ET SUIVI'!E21</f>
        <v>0</v>
      </c>
      <c r="G61" s="362"/>
      <c r="H61" s="362"/>
      <c r="I61" s="362"/>
      <c r="J61" s="362"/>
      <c r="K61" s="362"/>
      <c r="L61" s="156" t="s">
        <v>71</v>
      </c>
      <c r="M61" s="156"/>
      <c r="N61" s="156"/>
      <c r="P61" s="156"/>
      <c r="Q61" s="156"/>
    </row>
    <row r="62" spans="1:31" ht="4.9000000000000004" customHeight="1" x14ac:dyDescent="0.2"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"/>
    </row>
    <row r="63" spans="1:31" ht="9" customHeight="1" x14ac:dyDescent="0.2"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"/>
      <c r="T63" s="357"/>
      <c r="U63" s="357"/>
      <c r="V63" s="357"/>
      <c r="W63" s="357"/>
      <c r="X63" s="357"/>
      <c r="Y63" s="357"/>
      <c r="Z63" s="357"/>
      <c r="AA63" s="357"/>
    </row>
    <row r="64" spans="1:31" ht="14.25" x14ac:dyDescent="0.2"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3"/>
      <c r="T64" s="193"/>
      <c r="U64" s="193"/>
      <c r="V64" s="193"/>
      <c r="W64" s="193"/>
      <c r="X64" s="193"/>
      <c r="Y64" s="193"/>
      <c r="Z64" s="193"/>
      <c r="AA64" s="193"/>
    </row>
    <row r="65" spans="1:31" ht="14.25" x14ac:dyDescent="0.2"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3"/>
      <c r="T65" s="193"/>
      <c r="U65" s="193"/>
      <c r="V65" s="193"/>
      <c r="W65" s="193"/>
      <c r="X65" s="193"/>
      <c r="Y65" s="193"/>
      <c r="Z65" s="193"/>
      <c r="AA65" s="193"/>
    </row>
    <row r="66" spans="1:31" ht="47.45" customHeight="1" x14ac:dyDescent="0.2">
      <c r="P66" s="243" t="str">
        <f>A7</f>
        <v>Email : tremplinocc.contact@gmail.com</v>
      </c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"/>
      <c r="AD66" s="24"/>
      <c r="AE66" s="24"/>
    </row>
    <row r="67" spans="1:31" ht="21.6" customHeight="1" x14ac:dyDescent="0.2">
      <c r="P67" s="407" t="str">
        <f>A9</f>
        <v>N°déclaration d'activité: 76 34101690 34</v>
      </c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</row>
    <row r="68" spans="1:31" ht="22.9" customHeight="1" x14ac:dyDescent="0.2"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</row>
    <row r="69" spans="1:31" ht="30.6" customHeight="1" thickBot="1" x14ac:dyDescent="0.25">
      <c r="C69" s="2"/>
      <c r="D69" s="2"/>
      <c r="E69" s="2"/>
      <c r="F69" s="2"/>
      <c r="G69" s="2"/>
      <c r="H69" s="2"/>
      <c r="I69" s="2"/>
      <c r="J69" s="2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</row>
    <row r="70" spans="1:31" ht="25.5" thickTop="1" thickBot="1" x14ac:dyDescent="0.25">
      <c r="A70" s="358" t="s">
        <v>0</v>
      </c>
      <c r="B70" s="359"/>
      <c r="C70" s="359"/>
      <c r="D70" s="359"/>
      <c r="E70" s="359"/>
      <c r="F70" s="359"/>
      <c r="G70" s="359"/>
      <c r="H70" s="359"/>
      <c r="I70" s="359"/>
      <c r="J70" s="360"/>
      <c r="K70" s="2"/>
    </row>
    <row r="71" spans="1:31" ht="14.25" thickTop="1" thickBo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31" ht="13.5" thickTop="1" x14ac:dyDescent="0.2">
      <c r="A72" s="342" t="s">
        <v>1</v>
      </c>
      <c r="B72" s="343"/>
      <c r="C72" s="343"/>
      <c r="D72" s="343"/>
      <c r="E72" s="343"/>
      <c r="F72" s="343"/>
      <c r="G72" s="343"/>
      <c r="H72" s="343"/>
      <c r="I72" s="344" t="s">
        <v>2</v>
      </c>
      <c r="J72" s="344"/>
      <c r="K72" s="344"/>
      <c r="L72" s="344"/>
      <c r="M72" s="344"/>
      <c r="N72" s="343" t="s">
        <v>3</v>
      </c>
      <c r="O72" s="343"/>
      <c r="P72" s="191" t="s">
        <v>4</v>
      </c>
      <c r="Q72" s="343" t="s">
        <v>5</v>
      </c>
      <c r="R72" s="343"/>
      <c r="S72" s="343"/>
      <c r="T72" s="343"/>
      <c r="U72" s="343"/>
      <c r="V72" s="343"/>
      <c r="W72" s="345"/>
      <c r="X72" s="2"/>
    </row>
    <row r="73" spans="1:31" ht="15" customHeight="1" thickBot="1" x14ac:dyDescent="0.25">
      <c r="A73" s="405"/>
      <c r="B73" s="406"/>
      <c r="C73" s="406"/>
      <c r="D73" s="406"/>
      <c r="E73" s="406"/>
      <c r="F73" s="406"/>
      <c r="G73" s="406"/>
      <c r="H73" s="406"/>
      <c r="I73" s="348">
        <f>+I19</f>
        <v>43556</v>
      </c>
      <c r="J73" s="348"/>
      <c r="K73" s="348"/>
      <c r="L73" s="348"/>
      <c r="M73" s="348"/>
      <c r="N73" s="347" t="str">
        <f>+'APP3'!N73:O73</f>
        <v>CLT-005-Toc</v>
      </c>
      <c r="O73" s="347"/>
      <c r="P73" s="12" t="s">
        <v>16</v>
      </c>
      <c r="Q73" s="349" t="s">
        <v>64</v>
      </c>
      <c r="R73" s="349"/>
      <c r="S73" s="349"/>
      <c r="T73" s="349"/>
      <c r="U73" s="349"/>
      <c r="V73" s="349"/>
      <c r="W73" s="350"/>
      <c r="X73" s="2"/>
    </row>
    <row r="74" spans="1:31" ht="43.15" customHeight="1" thickTop="1" thickBot="1" x14ac:dyDescent="0.25">
      <c r="A74" s="246" t="s">
        <v>119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"/>
    </row>
    <row r="75" spans="1:31" ht="16.899999999999999" customHeight="1" thickTop="1" thickBot="1" x14ac:dyDescent="0.25">
      <c r="A75" s="337" t="s">
        <v>6</v>
      </c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 t="s">
        <v>17</v>
      </c>
      <c r="V75" s="338"/>
      <c r="W75" s="338" t="s">
        <v>7</v>
      </c>
      <c r="X75" s="338"/>
      <c r="Y75" s="338"/>
      <c r="Z75" s="338" t="s">
        <v>8</v>
      </c>
      <c r="AA75" s="338"/>
      <c r="AB75" s="338"/>
      <c r="AC75" s="339"/>
      <c r="AD75" s="2"/>
    </row>
    <row r="76" spans="1:31" ht="17.45" customHeight="1" thickTop="1" x14ac:dyDescent="0.2">
      <c r="A76" s="340">
        <f>A22</f>
        <v>0</v>
      </c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4"/>
      <c r="U76" s="251"/>
      <c r="V76" s="254"/>
      <c r="W76" s="251"/>
      <c r="X76" s="252"/>
      <c r="Y76" s="254"/>
      <c r="Z76" s="251"/>
      <c r="AA76" s="252"/>
      <c r="AB76" s="252"/>
      <c r="AC76" s="253"/>
      <c r="AD76" s="2"/>
      <c r="AE76" s="11"/>
    </row>
    <row r="77" spans="1:31" s="18" customFormat="1" ht="13.9" customHeight="1" x14ac:dyDescent="0.2">
      <c r="A77" s="248"/>
      <c r="B77" s="249"/>
      <c r="C77" s="249"/>
      <c r="D77" s="249"/>
      <c r="E77" s="249"/>
      <c r="F77" s="249"/>
      <c r="G77" s="249"/>
      <c r="H77" s="249"/>
      <c r="I77" s="249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15"/>
      <c r="U77" s="187"/>
      <c r="V77" s="189"/>
      <c r="W77" s="187"/>
      <c r="X77" s="188"/>
      <c r="Y77" s="189"/>
      <c r="Z77" s="187"/>
      <c r="AA77" s="188"/>
      <c r="AB77" s="188"/>
      <c r="AC77" s="190"/>
      <c r="AD77" s="17"/>
      <c r="AE77" s="25"/>
    </row>
    <row r="78" spans="1:31" ht="13.9" customHeight="1" x14ac:dyDescent="0.2">
      <c r="A78" s="334" t="s">
        <v>40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74"/>
      <c r="M78" s="333">
        <f>M24</f>
        <v>0</v>
      </c>
      <c r="N78" s="333"/>
      <c r="O78" s="333"/>
      <c r="P78" s="333"/>
      <c r="Q78" s="333"/>
      <c r="R78" s="333"/>
      <c r="S78" s="333"/>
      <c r="T78" s="4"/>
      <c r="U78" s="251"/>
      <c r="V78" s="254"/>
      <c r="W78" s="251"/>
      <c r="X78" s="252"/>
      <c r="Y78" s="254"/>
      <c r="Z78" s="6"/>
      <c r="AA78" s="252"/>
      <c r="AB78" s="252"/>
      <c r="AC78" s="9"/>
      <c r="AD78" s="2"/>
      <c r="AE78" s="11"/>
    </row>
    <row r="79" spans="1:31" ht="16.149999999999999" customHeight="1" x14ac:dyDescent="0.2">
      <c r="A79" s="248" t="s">
        <v>18</v>
      </c>
      <c r="B79" s="249"/>
      <c r="C79" s="249"/>
      <c r="D79" s="249"/>
      <c r="E79" s="249"/>
      <c r="F79" s="249"/>
      <c r="G79" s="249"/>
      <c r="H79" s="249"/>
      <c r="I79" s="249"/>
      <c r="J79" s="336">
        <f>J25</f>
        <v>0</v>
      </c>
      <c r="K79" s="336"/>
      <c r="L79" s="336"/>
      <c r="M79" s="336"/>
      <c r="N79" s="336"/>
      <c r="O79" s="336"/>
      <c r="P79" s="336"/>
      <c r="Q79" s="336"/>
      <c r="R79" s="336"/>
      <c r="S79" s="336"/>
      <c r="T79" s="4"/>
      <c r="U79" s="251"/>
      <c r="V79" s="254"/>
      <c r="W79" s="251"/>
      <c r="X79" s="252"/>
      <c r="Y79" s="254"/>
      <c r="Z79" s="6"/>
      <c r="AA79" s="252"/>
      <c r="AB79" s="252"/>
      <c r="AC79" s="9"/>
      <c r="AD79" s="2"/>
      <c r="AE79" s="11"/>
    </row>
    <row r="80" spans="1:31" ht="11.45" customHeight="1" x14ac:dyDescent="0.2">
      <c r="A80" s="330">
        <f>A26</f>
        <v>0</v>
      </c>
      <c r="B80" s="331"/>
      <c r="C80" s="331"/>
      <c r="D80" s="331"/>
      <c r="E80" s="331"/>
      <c r="F80" s="331"/>
      <c r="G80" s="331"/>
      <c r="H80" s="331"/>
      <c r="I80" s="332">
        <f>I26</f>
        <v>0</v>
      </c>
      <c r="J80" s="332"/>
      <c r="K80" s="332"/>
      <c r="L80" s="332"/>
      <c r="M80" s="332"/>
      <c r="N80" s="333">
        <f>N26</f>
        <v>0</v>
      </c>
      <c r="O80" s="333"/>
      <c r="P80" s="73"/>
      <c r="Q80" s="73"/>
      <c r="R80" s="73"/>
      <c r="S80" s="73"/>
      <c r="T80" s="4"/>
      <c r="U80" s="251"/>
      <c r="V80" s="254"/>
      <c r="W80" s="255"/>
      <c r="X80" s="256"/>
      <c r="Y80" s="257"/>
      <c r="Z80" s="251"/>
      <c r="AA80" s="252"/>
      <c r="AB80" s="252"/>
      <c r="AC80" s="253"/>
      <c r="AD80" s="2"/>
      <c r="AE80" s="11"/>
    </row>
    <row r="81" spans="1:31" ht="13.9" customHeight="1" x14ac:dyDescent="0.2">
      <c r="A81" s="248"/>
      <c r="B81" s="249"/>
      <c r="C81" s="249"/>
      <c r="D81" s="249"/>
      <c r="E81" s="249"/>
      <c r="F81" s="249"/>
      <c r="G81" s="249"/>
      <c r="H81" s="249"/>
      <c r="I81" s="249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4"/>
      <c r="U81" s="251"/>
      <c r="V81" s="254"/>
      <c r="W81" s="251"/>
      <c r="X81" s="252"/>
      <c r="Y81" s="254"/>
      <c r="Z81" s="251"/>
      <c r="AA81" s="252"/>
      <c r="AB81" s="252"/>
      <c r="AC81" s="253"/>
      <c r="AD81" s="2"/>
      <c r="AE81" s="11"/>
    </row>
    <row r="82" spans="1:31" ht="31.15" customHeight="1" x14ac:dyDescent="0.2">
      <c r="A82" s="315" t="s">
        <v>46</v>
      </c>
      <c r="B82" s="326"/>
      <c r="C82" s="326"/>
      <c r="D82" s="326"/>
      <c r="E82" s="326"/>
      <c r="F82" s="326"/>
      <c r="G82" s="326"/>
      <c r="H82" s="326"/>
      <c r="I82" s="316" t="str">
        <f>I28</f>
        <v>1/04/2019</v>
      </c>
      <c r="J82" s="327"/>
      <c r="K82" s="327"/>
      <c r="L82" s="327"/>
      <c r="M82" s="327"/>
      <c r="N82" s="75" t="s">
        <v>47</v>
      </c>
      <c r="O82" s="328">
        <f>O28</f>
        <v>43560</v>
      </c>
      <c r="P82" s="328"/>
      <c r="Q82" s="73"/>
      <c r="R82" s="73"/>
      <c r="S82" s="73"/>
      <c r="T82" s="4"/>
      <c r="U82" s="318">
        <f>U28</f>
        <v>0</v>
      </c>
      <c r="V82" s="329"/>
      <c r="W82" s="318">
        <f>+'RECAPITULATIF ET SUIVI'!L24</f>
        <v>0</v>
      </c>
      <c r="X82" s="319"/>
      <c r="Y82" s="329"/>
      <c r="Z82" s="318">
        <f>+W82*U82</f>
        <v>0</v>
      </c>
      <c r="AA82" s="319"/>
      <c r="AB82" s="319"/>
      <c r="AC82" s="320"/>
      <c r="AD82" s="2"/>
      <c r="AE82" s="11"/>
    </row>
    <row r="83" spans="1:31" ht="14.45" customHeight="1" x14ac:dyDescent="0.2">
      <c r="A83" s="248"/>
      <c r="B83" s="249"/>
      <c r="C83" s="249"/>
      <c r="D83" s="249"/>
      <c r="E83" s="249"/>
      <c r="F83" s="249"/>
      <c r="G83" s="249"/>
      <c r="H83" s="249"/>
      <c r="I83" s="249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4"/>
      <c r="U83" s="251"/>
      <c r="V83" s="254"/>
      <c r="W83" s="251"/>
      <c r="X83" s="252"/>
      <c r="Y83" s="254"/>
      <c r="Z83" s="251"/>
      <c r="AA83" s="252"/>
      <c r="AB83" s="252"/>
      <c r="AC83" s="253"/>
      <c r="AD83" s="2"/>
      <c r="AE83" s="11"/>
    </row>
    <row r="84" spans="1:31" ht="15.6" customHeight="1" x14ac:dyDescent="0.2">
      <c r="A84" s="315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4"/>
      <c r="U84" s="321"/>
      <c r="V84" s="323"/>
      <c r="W84" s="321"/>
      <c r="X84" s="322"/>
      <c r="Y84" s="323"/>
      <c r="Z84" s="6"/>
      <c r="AA84" s="322"/>
      <c r="AB84" s="322"/>
      <c r="AC84" s="9"/>
      <c r="AD84" s="2"/>
      <c r="AE84" s="11"/>
    </row>
    <row r="85" spans="1:31" ht="12.6" customHeight="1" x14ac:dyDescent="0.2">
      <c r="A85" s="248"/>
      <c r="B85" s="249"/>
      <c r="C85" s="249"/>
      <c r="D85" s="249"/>
      <c r="E85" s="249"/>
      <c r="F85" s="249"/>
      <c r="G85" s="249"/>
      <c r="H85" s="249"/>
      <c r="I85" s="249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4"/>
      <c r="U85" s="251"/>
      <c r="V85" s="254"/>
      <c r="W85" s="251"/>
      <c r="X85" s="252"/>
      <c r="Y85" s="254"/>
      <c r="Z85" s="251"/>
      <c r="AA85" s="252"/>
      <c r="AB85" s="252"/>
      <c r="AC85" s="253"/>
      <c r="AD85" s="2"/>
      <c r="AE85" s="11"/>
    </row>
    <row r="86" spans="1:31" ht="14.45" customHeight="1" x14ac:dyDescent="0.2">
      <c r="A86" s="315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4"/>
      <c r="U86" s="251"/>
      <c r="V86" s="254"/>
      <c r="W86" s="321"/>
      <c r="X86" s="322"/>
      <c r="Y86" s="323"/>
      <c r="Z86" s="6"/>
      <c r="AA86" s="322"/>
      <c r="AB86" s="322"/>
      <c r="AC86" s="9"/>
      <c r="AD86" s="2"/>
      <c r="AE86" s="11"/>
    </row>
    <row r="87" spans="1:31" ht="14.45" customHeight="1" x14ac:dyDescent="0.2">
      <c r="A87" s="248"/>
      <c r="B87" s="249"/>
      <c r="C87" s="249"/>
      <c r="D87" s="249"/>
      <c r="E87" s="249"/>
      <c r="F87" s="249"/>
      <c r="G87" s="249"/>
      <c r="H87" s="249"/>
      <c r="I87" s="249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4"/>
      <c r="U87" s="251"/>
      <c r="V87" s="254"/>
      <c r="W87" s="251"/>
      <c r="X87" s="252"/>
      <c r="Y87" s="254"/>
      <c r="Z87" s="251"/>
      <c r="AA87" s="252"/>
      <c r="AB87" s="252"/>
      <c r="AC87" s="253"/>
      <c r="AD87" s="2"/>
      <c r="AE87" s="11"/>
    </row>
    <row r="88" spans="1:31" ht="15" customHeight="1" x14ac:dyDescent="0.2">
      <c r="A88" s="315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4"/>
      <c r="U88" s="251"/>
      <c r="V88" s="254"/>
      <c r="W88" s="321"/>
      <c r="X88" s="322"/>
      <c r="Y88" s="323"/>
      <c r="Z88" s="6"/>
      <c r="AA88" s="321"/>
      <c r="AB88" s="322"/>
      <c r="AC88" s="324"/>
      <c r="AD88" s="2"/>
      <c r="AE88" s="11"/>
    </row>
    <row r="89" spans="1:31" ht="14.45" customHeight="1" x14ac:dyDescent="0.2">
      <c r="A89" s="248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50"/>
      <c r="T89" s="4"/>
      <c r="U89" s="251"/>
      <c r="V89" s="254"/>
      <c r="W89" s="251"/>
      <c r="X89" s="252"/>
      <c r="Y89" s="254"/>
      <c r="Z89" s="318"/>
      <c r="AA89" s="319"/>
      <c r="AB89" s="319"/>
      <c r="AC89" s="320"/>
      <c r="AD89" s="2"/>
      <c r="AE89" s="11"/>
    </row>
    <row r="90" spans="1:31" ht="16.899999999999999" customHeight="1" x14ac:dyDescent="0.2">
      <c r="A90" s="315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7"/>
      <c r="T90" s="4"/>
      <c r="U90" s="251"/>
      <c r="V90" s="254"/>
      <c r="W90" s="255"/>
      <c r="X90" s="256"/>
      <c r="Y90" s="257"/>
      <c r="Z90" s="251"/>
      <c r="AA90" s="252"/>
      <c r="AB90" s="252"/>
      <c r="AC90" s="253"/>
      <c r="AD90" s="2"/>
      <c r="AE90" s="11"/>
    </row>
    <row r="91" spans="1:31" ht="14.45" customHeight="1" x14ac:dyDescent="0.2">
      <c r="A91" s="248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50"/>
      <c r="T91" s="4"/>
      <c r="U91" s="251"/>
      <c r="V91" s="254"/>
      <c r="W91" s="251"/>
      <c r="X91" s="252"/>
      <c r="Y91" s="254"/>
      <c r="Z91" s="318"/>
      <c r="AA91" s="319"/>
      <c r="AB91" s="319"/>
      <c r="AC91" s="320"/>
      <c r="AD91" s="2"/>
      <c r="AE91" s="11"/>
    </row>
    <row r="92" spans="1:31" ht="19.149999999999999" customHeight="1" x14ac:dyDescent="0.2">
      <c r="A92" s="315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7"/>
      <c r="T92" s="4"/>
      <c r="U92" s="251"/>
      <c r="V92" s="254"/>
      <c r="W92" s="255"/>
      <c r="X92" s="256"/>
      <c r="Y92" s="257"/>
      <c r="Z92" s="251"/>
      <c r="AA92" s="252"/>
      <c r="AB92" s="252"/>
      <c r="AC92" s="253"/>
      <c r="AD92" s="1"/>
      <c r="AE92" s="11"/>
    </row>
    <row r="93" spans="1:31" ht="14.45" customHeight="1" x14ac:dyDescent="0.2">
      <c r="A93" s="248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50"/>
      <c r="T93" s="4"/>
      <c r="U93" s="251"/>
      <c r="V93" s="254"/>
      <c r="W93" s="251"/>
      <c r="X93" s="252"/>
      <c r="Y93" s="254"/>
      <c r="Z93" s="318"/>
      <c r="AA93" s="319"/>
      <c r="AB93" s="319"/>
      <c r="AC93" s="320"/>
      <c r="AD93" s="2"/>
      <c r="AE93" s="11"/>
    </row>
    <row r="94" spans="1:31" ht="18.600000000000001" customHeight="1" x14ac:dyDescent="0.2">
      <c r="A94" s="315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7"/>
      <c r="T94" s="4"/>
      <c r="U94" s="251"/>
      <c r="V94" s="254"/>
      <c r="W94" s="255"/>
      <c r="X94" s="256"/>
      <c r="Y94" s="257"/>
      <c r="Z94" s="251"/>
      <c r="AA94" s="252"/>
      <c r="AB94" s="252"/>
      <c r="AC94" s="253"/>
      <c r="AD94" s="19"/>
      <c r="AE94" s="11"/>
    </row>
    <row r="95" spans="1:31" ht="14.45" customHeight="1" x14ac:dyDescent="0.2">
      <c r="A95" s="248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50"/>
      <c r="T95" s="4"/>
      <c r="U95" s="251"/>
      <c r="V95" s="254"/>
      <c r="W95" s="251"/>
      <c r="X95" s="252"/>
      <c r="Y95" s="254"/>
      <c r="Z95" s="318"/>
      <c r="AA95" s="319"/>
      <c r="AB95" s="319"/>
      <c r="AC95" s="320"/>
      <c r="AD95" s="2"/>
      <c r="AE95" s="11"/>
    </row>
    <row r="96" spans="1:31" ht="14.45" customHeight="1" x14ac:dyDescent="0.2">
      <c r="A96" s="315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7"/>
      <c r="T96" s="4"/>
      <c r="U96" s="251"/>
      <c r="V96" s="254"/>
      <c r="W96" s="255"/>
      <c r="X96" s="256"/>
      <c r="Y96" s="257"/>
      <c r="Z96" s="251"/>
      <c r="AA96" s="252"/>
      <c r="AB96" s="252"/>
      <c r="AC96" s="253"/>
      <c r="AD96" s="2"/>
      <c r="AE96" s="11"/>
    </row>
    <row r="97" spans="1:31" ht="11.65" customHeight="1" x14ac:dyDescent="0.2">
      <c r="A97" s="248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50"/>
      <c r="T97" s="4"/>
      <c r="U97" s="251"/>
      <c r="V97" s="254"/>
      <c r="W97" s="251"/>
      <c r="X97" s="252"/>
      <c r="Y97" s="254"/>
      <c r="Z97" s="318"/>
      <c r="AA97" s="319"/>
      <c r="AB97" s="319"/>
      <c r="AC97" s="320"/>
      <c r="AE97" s="11"/>
    </row>
    <row r="98" spans="1:31" ht="8.4499999999999993" customHeight="1" thickBot="1" x14ac:dyDescent="0.25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6"/>
      <c r="T98" s="5"/>
      <c r="U98" s="137"/>
      <c r="V98" s="138"/>
      <c r="W98" s="137"/>
      <c r="X98" s="139"/>
      <c r="Y98" s="138"/>
      <c r="Z98" s="137"/>
      <c r="AA98" s="139"/>
      <c r="AB98" s="139"/>
      <c r="AC98" s="140"/>
      <c r="AE98" s="11"/>
    </row>
    <row r="99" spans="1:31" ht="12" customHeight="1" thickTop="1" x14ac:dyDescent="0.2">
      <c r="A99" s="1"/>
      <c r="B99" s="303" t="s">
        <v>91</v>
      </c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1"/>
    </row>
    <row r="100" spans="1:31" x14ac:dyDescent="0.2">
      <c r="A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E100" s="11"/>
    </row>
    <row r="101" spans="1:31" ht="30.6" customHeight="1" thickBo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E101" s="11"/>
    </row>
    <row r="102" spans="1:31" ht="16.5" thickTop="1" x14ac:dyDescent="0.2">
      <c r="A102" s="304" t="s">
        <v>9</v>
      </c>
      <c r="B102" s="305"/>
      <c r="C102" s="305"/>
      <c r="D102" s="305"/>
      <c r="E102" s="306"/>
      <c r="F102" s="307" t="s">
        <v>10</v>
      </c>
      <c r="G102" s="305"/>
      <c r="H102" s="305"/>
      <c r="I102" s="306"/>
      <c r="J102" s="307" t="s">
        <v>11</v>
      </c>
      <c r="K102" s="305"/>
      <c r="L102" s="305"/>
      <c r="M102" s="305"/>
      <c r="N102" s="308"/>
      <c r="S102" s="309" t="s">
        <v>12</v>
      </c>
      <c r="T102" s="310"/>
      <c r="U102" s="310"/>
      <c r="V102" s="310"/>
      <c r="W102" s="310"/>
      <c r="X102" s="311"/>
      <c r="Y102" s="312">
        <f>SUM(Z76:AC98)</f>
        <v>0</v>
      </c>
      <c r="Z102" s="313"/>
      <c r="AA102" s="313"/>
      <c r="AB102" s="314"/>
      <c r="AE102" s="11"/>
    </row>
    <row r="103" spans="1:31" ht="15.75" x14ac:dyDescent="0.2">
      <c r="A103" s="258">
        <v>0</v>
      </c>
      <c r="B103" s="259"/>
      <c r="C103" s="259"/>
      <c r="D103" s="259"/>
      <c r="E103" s="260"/>
      <c r="F103" s="267">
        <f>SUM(Z76:AC97)</f>
        <v>0</v>
      </c>
      <c r="G103" s="268"/>
      <c r="H103" s="268"/>
      <c r="I103" s="269"/>
      <c r="J103" s="276">
        <v>0</v>
      </c>
      <c r="K103" s="277"/>
      <c r="L103" s="277"/>
      <c r="M103" s="277"/>
      <c r="N103" s="278"/>
      <c r="O103" s="20"/>
      <c r="R103" s="20"/>
      <c r="S103" s="285" t="s">
        <v>8</v>
      </c>
      <c r="T103" s="286"/>
      <c r="U103" s="286"/>
      <c r="V103" s="286"/>
      <c r="W103" s="286"/>
      <c r="X103" s="287"/>
      <c r="Y103" s="288">
        <f>Y102</f>
        <v>0</v>
      </c>
      <c r="Z103" s="289"/>
      <c r="AA103" s="289"/>
      <c r="AB103" s="290"/>
      <c r="AC103" s="2"/>
      <c r="AE103" s="11"/>
    </row>
    <row r="104" spans="1:31" ht="15.75" x14ac:dyDescent="0.2">
      <c r="A104" s="261"/>
      <c r="B104" s="262"/>
      <c r="C104" s="262"/>
      <c r="D104" s="262"/>
      <c r="E104" s="263"/>
      <c r="F104" s="270"/>
      <c r="G104" s="271"/>
      <c r="H104" s="271"/>
      <c r="I104" s="272"/>
      <c r="J104" s="279"/>
      <c r="K104" s="280"/>
      <c r="L104" s="280"/>
      <c r="M104" s="280"/>
      <c r="N104" s="281"/>
      <c r="O104" s="20"/>
      <c r="R104" s="20"/>
      <c r="S104" s="291" t="s">
        <v>13</v>
      </c>
      <c r="T104" s="292"/>
      <c r="U104" s="292"/>
      <c r="V104" s="292"/>
      <c r="W104" s="292"/>
      <c r="X104" s="293"/>
      <c r="Y104" s="294">
        <v>0</v>
      </c>
      <c r="Z104" s="295"/>
      <c r="AA104" s="295"/>
      <c r="AB104" s="296"/>
      <c r="AC104" s="2"/>
      <c r="AE104" s="11"/>
    </row>
    <row r="105" spans="1:31" ht="25.15" customHeight="1" thickBot="1" x14ac:dyDescent="0.25">
      <c r="A105" s="264"/>
      <c r="B105" s="265"/>
      <c r="C105" s="265"/>
      <c r="D105" s="265"/>
      <c r="E105" s="266"/>
      <c r="F105" s="273"/>
      <c r="G105" s="274"/>
      <c r="H105" s="274"/>
      <c r="I105" s="275"/>
      <c r="J105" s="282"/>
      <c r="K105" s="283"/>
      <c r="L105" s="283"/>
      <c r="M105" s="283"/>
      <c r="N105" s="284"/>
      <c r="O105" s="20"/>
      <c r="R105" s="20"/>
      <c r="S105" s="297" t="s">
        <v>14</v>
      </c>
      <c r="T105" s="298"/>
      <c r="U105" s="298"/>
      <c r="V105" s="298"/>
      <c r="W105" s="298"/>
      <c r="X105" s="299"/>
      <c r="Y105" s="300">
        <f>Y103</f>
        <v>0</v>
      </c>
      <c r="Z105" s="301"/>
      <c r="AA105" s="301"/>
      <c r="AB105" s="302"/>
      <c r="AC105" s="2"/>
      <c r="AE105" s="11"/>
    </row>
    <row r="106" spans="1:31" ht="14.45" customHeight="1" thickTop="1" x14ac:dyDescent="0.2">
      <c r="A106" s="244" t="s">
        <v>66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11"/>
    </row>
    <row r="107" spans="1:31" x14ac:dyDescent="0.2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</row>
    <row r="108" spans="1:31" ht="21" customHeight="1" x14ac:dyDescent="0.2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</row>
    <row r="109" spans="1:31" ht="30" customHeight="1" x14ac:dyDescent="0.2">
      <c r="A109" s="11"/>
      <c r="B109" s="1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11"/>
      <c r="S109" s="11"/>
      <c r="T109" s="11"/>
      <c r="U109" s="11"/>
      <c r="V109" s="352"/>
      <c r="W109" s="352"/>
      <c r="X109" s="352"/>
      <c r="Y109" s="352"/>
      <c r="Z109" s="352"/>
      <c r="AA109" s="11"/>
      <c r="AB109" s="11"/>
      <c r="AC109" s="11"/>
    </row>
    <row r="110" spans="1:31" x14ac:dyDescent="0.2">
      <c r="A110" s="11"/>
      <c r="B110" s="14"/>
      <c r="C110" s="400">
        <f>+C56</f>
        <v>0</v>
      </c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155"/>
      <c r="R110" s="11"/>
      <c r="S110" s="11"/>
      <c r="T110" s="11"/>
      <c r="U110" s="11"/>
      <c r="V110" s="352"/>
      <c r="W110" s="352"/>
      <c r="X110" s="352"/>
      <c r="Y110" s="352"/>
      <c r="Z110" s="352"/>
      <c r="AA110" s="11"/>
      <c r="AB110" s="11"/>
      <c r="AC110" s="11"/>
    </row>
    <row r="111" spans="1:31" x14ac:dyDescent="0.2">
      <c r="A111" s="11"/>
      <c r="B111" s="14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155"/>
      <c r="R111" s="11"/>
      <c r="S111" s="11"/>
      <c r="T111" s="11"/>
      <c r="U111" s="11"/>
      <c r="V111" s="352"/>
      <c r="W111" s="352"/>
      <c r="X111" s="352"/>
      <c r="Y111" s="352"/>
      <c r="Z111" s="352"/>
      <c r="AA111" s="11"/>
      <c r="AB111" s="11"/>
      <c r="AC111" s="11"/>
    </row>
    <row r="112" spans="1:31" x14ac:dyDescent="0.2">
      <c r="A112" s="11"/>
      <c r="B112" s="14"/>
      <c r="C112" s="353" t="s">
        <v>72</v>
      </c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11"/>
      <c r="S112" s="11"/>
      <c r="T112" s="11"/>
      <c r="U112" s="11"/>
      <c r="V112" s="352"/>
      <c r="W112" s="352"/>
      <c r="X112" s="352"/>
      <c r="Y112" s="352"/>
      <c r="Z112" s="352"/>
      <c r="AA112" s="11"/>
      <c r="AB112" s="11"/>
      <c r="AC112" s="11"/>
    </row>
    <row r="113" spans="1:31" x14ac:dyDescent="0.2"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</row>
    <row r="114" spans="1:31" x14ac:dyDescent="0.2">
      <c r="C114" s="355"/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</row>
    <row r="115" spans="1:31" x14ac:dyDescent="0.2">
      <c r="C115" s="156" t="str">
        <f t="shared" ref="C115" si="0">+C61</f>
        <v xml:space="preserve">SIRET: </v>
      </c>
      <c r="D115" s="156"/>
      <c r="E115" s="156"/>
      <c r="F115" s="401">
        <f>+F61</f>
        <v>0</v>
      </c>
      <c r="G115" s="402"/>
      <c r="H115" s="402"/>
      <c r="I115" s="402"/>
      <c r="J115" s="402"/>
      <c r="K115" s="402"/>
      <c r="L115" s="402"/>
      <c r="M115" s="402" t="str">
        <f>+L61</f>
        <v>APE 7010 Z</v>
      </c>
      <c r="N115" s="402"/>
      <c r="O115" s="156"/>
      <c r="P115" s="156"/>
      <c r="Q115" s="156"/>
    </row>
    <row r="116" spans="1:31" x14ac:dyDescent="0.2"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"/>
    </row>
    <row r="117" spans="1:31" ht="27" customHeight="1" x14ac:dyDescent="0.2"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"/>
      <c r="T117" s="357"/>
      <c r="U117" s="357"/>
      <c r="V117" s="357"/>
      <c r="W117" s="357"/>
      <c r="X117" s="357"/>
      <c r="Y117" s="357"/>
      <c r="Z117" s="357"/>
      <c r="AA117" s="357"/>
    </row>
    <row r="118" spans="1:31" ht="50.45" customHeight="1" x14ac:dyDescent="0.2"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243" t="str">
        <f>P66</f>
        <v>Email : tremplinocc.contact@gmail.com</v>
      </c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</row>
    <row r="119" spans="1:31" ht="25.15" customHeight="1" x14ac:dyDescent="0.2"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245" t="str">
        <f>P67</f>
        <v>N°déclaration d'activité: 76 34101690 34</v>
      </c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</row>
    <row r="120" spans="1:31" ht="28.15" customHeight="1" x14ac:dyDescent="0.2"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"/>
      <c r="AD120" s="24"/>
      <c r="AE120" s="24"/>
    </row>
    <row r="121" spans="1:31" ht="13.15" customHeight="1" x14ac:dyDescent="0.2"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</row>
    <row r="122" spans="1:31" ht="13.15" customHeight="1" x14ac:dyDescent="0.2"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</row>
    <row r="123" spans="1:31" ht="13.9" customHeight="1" thickBot="1" x14ac:dyDescent="0.25">
      <c r="C123" s="2"/>
      <c r="D123" s="2"/>
      <c r="E123" s="2"/>
      <c r="F123" s="2"/>
      <c r="G123" s="2"/>
      <c r="H123" s="2"/>
      <c r="I123" s="2"/>
      <c r="J123" s="2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</row>
    <row r="124" spans="1:31" ht="25.5" thickTop="1" thickBot="1" x14ac:dyDescent="0.25">
      <c r="A124" s="358" t="s">
        <v>0</v>
      </c>
      <c r="B124" s="359"/>
      <c r="C124" s="359"/>
      <c r="D124" s="359"/>
      <c r="E124" s="359"/>
      <c r="F124" s="359"/>
      <c r="G124" s="359"/>
      <c r="H124" s="359"/>
      <c r="I124" s="359"/>
      <c r="J124" s="360"/>
      <c r="K124" s="2"/>
    </row>
    <row r="125" spans="1:31" ht="14.25" thickTop="1" thickBo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31" ht="13.5" thickTop="1" x14ac:dyDescent="0.2">
      <c r="A126" s="342" t="s">
        <v>1</v>
      </c>
      <c r="B126" s="343"/>
      <c r="C126" s="343"/>
      <c r="D126" s="343"/>
      <c r="E126" s="343"/>
      <c r="F126" s="343"/>
      <c r="G126" s="343"/>
      <c r="H126" s="343"/>
      <c r="I126" s="344" t="s">
        <v>2</v>
      </c>
      <c r="J126" s="344"/>
      <c r="K126" s="344"/>
      <c r="L126" s="344"/>
      <c r="M126" s="344"/>
      <c r="N126" s="343" t="s">
        <v>3</v>
      </c>
      <c r="O126" s="343"/>
      <c r="P126" s="191" t="s">
        <v>4</v>
      </c>
      <c r="Q126" s="343" t="s">
        <v>5</v>
      </c>
      <c r="R126" s="343"/>
      <c r="S126" s="343"/>
      <c r="T126" s="343"/>
      <c r="U126" s="343"/>
      <c r="V126" s="343"/>
      <c r="W126" s="345"/>
      <c r="X126" s="2"/>
    </row>
    <row r="127" spans="1:31" ht="15" customHeight="1" thickBot="1" x14ac:dyDescent="0.25">
      <c r="A127" s="346">
        <f>+A73</f>
        <v>0</v>
      </c>
      <c r="B127" s="347"/>
      <c r="C127" s="347"/>
      <c r="D127" s="347"/>
      <c r="E127" s="347"/>
      <c r="F127" s="347"/>
      <c r="G127" s="347"/>
      <c r="H127" s="347"/>
      <c r="I127" s="348">
        <f>+I73</f>
        <v>43556</v>
      </c>
      <c r="J127" s="348"/>
      <c r="K127" s="348"/>
      <c r="L127" s="348"/>
      <c r="M127" s="348"/>
      <c r="N127" s="347" t="str">
        <f>+N73</f>
        <v>CLT-005-Toc</v>
      </c>
      <c r="O127" s="347"/>
      <c r="P127" s="12" t="s">
        <v>16</v>
      </c>
      <c r="Q127" s="349" t="s">
        <v>64</v>
      </c>
      <c r="R127" s="349"/>
      <c r="S127" s="349"/>
      <c r="T127" s="349"/>
      <c r="U127" s="349"/>
      <c r="V127" s="349"/>
      <c r="W127" s="350"/>
      <c r="X127" s="2"/>
    </row>
    <row r="128" spans="1:31" ht="43.15" customHeight="1" thickTop="1" thickBot="1" x14ac:dyDescent="0.25">
      <c r="A128" s="246" t="s">
        <v>120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"/>
    </row>
    <row r="129" spans="1:31" ht="16.899999999999999" customHeight="1" thickTop="1" thickBot="1" x14ac:dyDescent="0.25">
      <c r="A129" s="337" t="s">
        <v>6</v>
      </c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 t="s">
        <v>17</v>
      </c>
      <c r="V129" s="338"/>
      <c r="W129" s="338" t="s">
        <v>7</v>
      </c>
      <c r="X129" s="338"/>
      <c r="Y129" s="338"/>
      <c r="Z129" s="338" t="s">
        <v>8</v>
      </c>
      <c r="AA129" s="338"/>
      <c r="AB129" s="338"/>
      <c r="AC129" s="339"/>
      <c r="AD129" s="2"/>
    </row>
    <row r="130" spans="1:31" ht="17.45" customHeight="1" thickTop="1" x14ac:dyDescent="0.2">
      <c r="A130" s="340">
        <f>A76</f>
        <v>0</v>
      </c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4"/>
      <c r="U130" s="251"/>
      <c r="V130" s="254"/>
      <c r="W130" s="251"/>
      <c r="X130" s="252"/>
      <c r="Y130" s="254"/>
      <c r="Z130" s="251"/>
      <c r="AA130" s="252"/>
      <c r="AB130" s="252"/>
      <c r="AC130" s="253"/>
      <c r="AD130" s="2"/>
      <c r="AE130" s="11"/>
    </row>
    <row r="131" spans="1:31" s="18" customFormat="1" ht="13.9" customHeight="1" x14ac:dyDescent="0.2">
      <c r="A131" s="248"/>
      <c r="B131" s="249"/>
      <c r="C131" s="249"/>
      <c r="D131" s="249"/>
      <c r="E131" s="249"/>
      <c r="F131" s="249"/>
      <c r="G131" s="249"/>
      <c r="H131" s="249"/>
      <c r="I131" s="249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15"/>
      <c r="U131" s="187"/>
      <c r="V131" s="189"/>
      <c r="W131" s="187"/>
      <c r="X131" s="188"/>
      <c r="Y131" s="189"/>
      <c r="Z131" s="187"/>
      <c r="AA131" s="188"/>
      <c r="AB131" s="188"/>
      <c r="AC131" s="190"/>
      <c r="AD131" s="17"/>
      <c r="AE131" s="25"/>
    </row>
    <row r="132" spans="1:31" ht="13.9" customHeight="1" x14ac:dyDescent="0.2">
      <c r="A132" s="334" t="s">
        <v>40</v>
      </c>
      <c r="B132" s="335"/>
      <c r="C132" s="335"/>
      <c r="D132" s="335"/>
      <c r="E132" s="335"/>
      <c r="F132" s="335"/>
      <c r="G132" s="335"/>
      <c r="H132" s="335"/>
      <c r="I132" s="335"/>
      <c r="J132" s="335"/>
      <c r="K132" s="335"/>
      <c r="L132" s="74"/>
      <c r="M132" s="333">
        <f>M78</f>
        <v>0</v>
      </c>
      <c r="N132" s="333"/>
      <c r="O132" s="333"/>
      <c r="P132" s="333"/>
      <c r="Q132" s="333"/>
      <c r="R132" s="333"/>
      <c r="S132" s="333"/>
      <c r="T132" s="4"/>
      <c r="U132" s="251"/>
      <c r="V132" s="254"/>
      <c r="W132" s="251"/>
      <c r="X132" s="252"/>
      <c r="Y132" s="254"/>
      <c r="Z132" s="6"/>
      <c r="AA132" s="252"/>
      <c r="AB132" s="252"/>
      <c r="AC132" s="9"/>
      <c r="AD132" s="2"/>
      <c r="AE132" s="11"/>
    </row>
    <row r="133" spans="1:31" ht="16.149999999999999" customHeight="1" x14ac:dyDescent="0.2">
      <c r="A133" s="248" t="s">
        <v>18</v>
      </c>
      <c r="B133" s="249"/>
      <c r="C133" s="249"/>
      <c r="D133" s="249"/>
      <c r="E133" s="249"/>
      <c r="F133" s="249"/>
      <c r="G133" s="249"/>
      <c r="H133" s="249"/>
      <c r="I133" s="249"/>
      <c r="J133" s="336">
        <f>J79</f>
        <v>0</v>
      </c>
      <c r="K133" s="336"/>
      <c r="L133" s="336"/>
      <c r="M133" s="336"/>
      <c r="N133" s="336"/>
      <c r="O133" s="336"/>
      <c r="P133" s="336"/>
      <c r="Q133" s="336"/>
      <c r="R133" s="336"/>
      <c r="S133" s="336"/>
      <c r="T133" s="4"/>
      <c r="U133" s="251"/>
      <c r="V133" s="254"/>
      <c r="W133" s="251"/>
      <c r="X133" s="252"/>
      <c r="Y133" s="254"/>
      <c r="Z133" s="6"/>
      <c r="AA133" s="252"/>
      <c r="AB133" s="252"/>
      <c r="AC133" s="9"/>
      <c r="AD133" s="2"/>
      <c r="AE133" s="11"/>
    </row>
    <row r="134" spans="1:31" ht="22.15" customHeight="1" x14ac:dyDescent="0.2">
      <c r="A134" s="330">
        <f>A80</f>
        <v>0</v>
      </c>
      <c r="B134" s="331"/>
      <c r="C134" s="331"/>
      <c r="D134" s="331"/>
      <c r="E134" s="331"/>
      <c r="F134" s="331"/>
      <c r="G134" s="331"/>
      <c r="H134" s="331"/>
      <c r="I134" s="332">
        <f>I80</f>
        <v>0</v>
      </c>
      <c r="J134" s="332"/>
      <c r="K134" s="332"/>
      <c r="L134" s="332"/>
      <c r="M134" s="332"/>
      <c r="N134" s="333">
        <f>N80</f>
        <v>0</v>
      </c>
      <c r="O134" s="333"/>
      <c r="P134" s="73"/>
      <c r="Q134" s="73"/>
      <c r="R134" s="73"/>
      <c r="S134" s="73"/>
      <c r="T134" s="4"/>
      <c r="U134" s="251"/>
      <c r="V134" s="254"/>
      <c r="W134" s="255"/>
      <c r="X134" s="256"/>
      <c r="Y134" s="257"/>
      <c r="Z134" s="251"/>
      <c r="AA134" s="252"/>
      <c r="AB134" s="252"/>
      <c r="AC134" s="253"/>
      <c r="AD134" s="2"/>
      <c r="AE134" s="11"/>
    </row>
    <row r="135" spans="1:31" ht="13.9" customHeight="1" x14ac:dyDescent="0.2">
      <c r="A135" s="248"/>
      <c r="B135" s="249"/>
      <c r="C135" s="249"/>
      <c r="D135" s="249"/>
      <c r="E135" s="249"/>
      <c r="F135" s="249"/>
      <c r="G135" s="249"/>
      <c r="H135" s="249"/>
      <c r="I135" s="249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4"/>
      <c r="U135" s="251"/>
      <c r="V135" s="254"/>
      <c r="W135" s="251"/>
      <c r="X135" s="252"/>
      <c r="Y135" s="254"/>
      <c r="Z135" s="251"/>
      <c r="AA135" s="252"/>
      <c r="AB135" s="252"/>
      <c r="AC135" s="253"/>
      <c r="AD135" s="2"/>
      <c r="AE135" s="11"/>
    </row>
    <row r="136" spans="1:31" ht="31.15" customHeight="1" x14ac:dyDescent="0.2">
      <c r="A136" s="315" t="s">
        <v>46</v>
      </c>
      <c r="B136" s="326"/>
      <c r="C136" s="326"/>
      <c r="D136" s="326"/>
      <c r="E136" s="326"/>
      <c r="F136" s="326"/>
      <c r="G136" s="326"/>
      <c r="H136" s="326"/>
      <c r="I136" s="316" t="str">
        <f>I82</f>
        <v>1/04/2019</v>
      </c>
      <c r="J136" s="327"/>
      <c r="K136" s="327"/>
      <c r="L136" s="327"/>
      <c r="M136" s="327"/>
      <c r="N136" s="75" t="s">
        <v>47</v>
      </c>
      <c r="O136" s="328">
        <f>O82</f>
        <v>43560</v>
      </c>
      <c r="P136" s="328"/>
      <c r="Q136" s="73"/>
      <c r="R136" s="73"/>
      <c r="S136" s="73"/>
      <c r="T136" s="4"/>
      <c r="U136" s="318">
        <f>U82</f>
        <v>0</v>
      </c>
      <c r="V136" s="329"/>
      <c r="W136" s="318">
        <f>+W82</f>
        <v>0</v>
      </c>
      <c r="X136" s="319"/>
      <c r="Y136" s="329"/>
      <c r="Z136" s="318">
        <f>+W136*U136</f>
        <v>0</v>
      </c>
      <c r="AA136" s="319"/>
      <c r="AB136" s="319"/>
      <c r="AC136" s="320"/>
      <c r="AD136" s="2"/>
      <c r="AE136" s="11"/>
    </row>
    <row r="137" spans="1:31" ht="14.45" customHeight="1" x14ac:dyDescent="0.2">
      <c r="A137" s="248"/>
      <c r="B137" s="249"/>
      <c r="C137" s="249"/>
      <c r="D137" s="249"/>
      <c r="E137" s="249"/>
      <c r="F137" s="249"/>
      <c r="G137" s="249"/>
      <c r="H137" s="249"/>
      <c r="I137" s="249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4"/>
      <c r="U137" s="251"/>
      <c r="V137" s="254"/>
      <c r="W137" s="251"/>
      <c r="X137" s="252"/>
      <c r="Y137" s="254"/>
      <c r="Z137" s="251"/>
      <c r="AA137" s="252"/>
      <c r="AB137" s="252"/>
      <c r="AC137" s="253"/>
      <c r="AD137" s="2"/>
      <c r="AE137" s="11"/>
    </row>
    <row r="138" spans="1:31" ht="15.6" customHeight="1" x14ac:dyDescent="0.2">
      <c r="A138" s="315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4"/>
      <c r="U138" s="321"/>
      <c r="V138" s="323"/>
      <c r="W138" s="321"/>
      <c r="X138" s="322"/>
      <c r="Y138" s="323"/>
      <c r="Z138" s="6"/>
      <c r="AA138" s="322"/>
      <c r="AB138" s="322"/>
      <c r="AC138" s="9"/>
      <c r="AD138" s="2"/>
      <c r="AE138" s="11"/>
    </row>
    <row r="139" spans="1:31" ht="12.6" customHeight="1" x14ac:dyDescent="0.2">
      <c r="A139" s="248"/>
      <c r="B139" s="249"/>
      <c r="C139" s="249"/>
      <c r="D139" s="249"/>
      <c r="E139" s="249"/>
      <c r="F139" s="249"/>
      <c r="G139" s="249"/>
      <c r="H139" s="249"/>
      <c r="I139" s="249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4"/>
      <c r="U139" s="251"/>
      <c r="V139" s="254"/>
      <c r="W139" s="251"/>
      <c r="X139" s="252"/>
      <c r="Y139" s="254"/>
      <c r="Z139" s="251"/>
      <c r="AA139" s="252"/>
      <c r="AB139" s="252"/>
      <c r="AC139" s="253"/>
      <c r="AD139" s="2"/>
      <c r="AE139" s="11"/>
    </row>
    <row r="140" spans="1:31" ht="14.45" customHeight="1" x14ac:dyDescent="0.2">
      <c r="A140" s="315"/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4"/>
      <c r="U140" s="251"/>
      <c r="V140" s="254"/>
      <c r="W140" s="321"/>
      <c r="X140" s="322"/>
      <c r="Y140" s="323"/>
      <c r="Z140" s="6"/>
      <c r="AA140" s="322"/>
      <c r="AB140" s="322"/>
      <c r="AC140" s="9"/>
      <c r="AD140" s="2"/>
      <c r="AE140" s="11"/>
    </row>
    <row r="141" spans="1:31" ht="14.45" customHeight="1" x14ac:dyDescent="0.2">
      <c r="A141" s="248"/>
      <c r="B141" s="249"/>
      <c r="C141" s="249"/>
      <c r="D141" s="249"/>
      <c r="E141" s="249"/>
      <c r="F141" s="249"/>
      <c r="G141" s="249"/>
      <c r="H141" s="249"/>
      <c r="I141" s="249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4"/>
      <c r="U141" s="251"/>
      <c r="V141" s="254"/>
      <c r="W141" s="251"/>
      <c r="X141" s="252"/>
      <c r="Y141" s="254"/>
      <c r="Z141" s="251"/>
      <c r="AA141" s="252"/>
      <c r="AB141" s="252"/>
      <c r="AC141" s="253"/>
      <c r="AD141" s="2"/>
      <c r="AE141" s="11"/>
    </row>
    <row r="142" spans="1:31" ht="15" customHeight="1" x14ac:dyDescent="0.2">
      <c r="A142" s="315"/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4"/>
      <c r="U142" s="251"/>
      <c r="V142" s="254"/>
      <c r="W142" s="321"/>
      <c r="X142" s="322"/>
      <c r="Y142" s="323"/>
      <c r="Z142" s="6"/>
      <c r="AA142" s="321"/>
      <c r="AB142" s="322"/>
      <c r="AC142" s="324"/>
      <c r="AD142" s="2"/>
      <c r="AE142" s="11"/>
    </row>
    <row r="143" spans="1:31" ht="14.45" customHeight="1" x14ac:dyDescent="0.2">
      <c r="A143" s="248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50"/>
      <c r="T143" s="4"/>
      <c r="U143" s="251"/>
      <c r="V143" s="254"/>
      <c r="W143" s="251"/>
      <c r="X143" s="252"/>
      <c r="Y143" s="254"/>
      <c r="Z143" s="318"/>
      <c r="AA143" s="319"/>
      <c r="AB143" s="319"/>
      <c r="AC143" s="320"/>
      <c r="AD143" s="2"/>
      <c r="AE143" s="11"/>
    </row>
    <row r="144" spans="1:31" ht="16.899999999999999" customHeight="1" x14ac:dyDescent="0.2">
      <c r="A144" s="315"/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7"/>
      <c r="T144" s="4"/>
      <c r="U144" s="251"/>
      <c r="V144" s="254"/>
      <c r="W144" s="255"/>
      <c r="X144" s="256"/>
      <c r="Y144" s="257"/>
      <c r="Z144" s="251"/>
      <c r="AA144" s="252"/>
      <c r="AB144" s="252"/>
      <c r="AC144" s="253"/>
      <c r="AD144" s="2"/>
      <c r="AE144" s="11"/>
    </row>
    <row r="145" spans="1:31" ht="14.45" customHeight="1" x14ac:dyDescent="0.2">
      <c r="A145" s="248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50"/>
      <c r="T145" s="4"/>
      <c r="U145" s="251"/>
      <c r="V145" s="254"/>
      <c r="W145" s="251"/>
      <c r="X145" s="252"/>
      <c r="Y145" s="254"/>
      <c r="Z145" s="318"/>
      <c r="AA145" s="319"/>
      <c r="AB145" s="319"/>
      <c r="AC145" s="320"/>
      <c r="AD145" s="2"/>
      <c r="AE145" s="11"/>
    </row>
    <row r="146" spans="1:31" ht="19.149999999999999" customHeight="1" x14ac:dyDescent="0.2">
      <c r="A146" s="315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7"/>
      <c r="T146" s="4"/>
      <c r="U146" s="251"/>
      <c r="V146" s="254"/>
      <c r="W146" s="255"/>
      <c r="X146" s="256"/>
      <c r="Y146" s="257"/>
      <c r="Z146" s="251"/>
      <c r="AA146" s="252"/>
      <c r="AB146" s="252"/>
      <c r="AC146" s="253"/>
      <c r="AD146" s="1"/>
      <c r="AE146" s="11"/>
    </row>
    <row r="147" spans="1:31" ht="14.45" customHeight="1" x14ac:dyDescent="0.2">
      <c r="A147" s="248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50"/>
      <c r="T147" s="4"/>
      <c r="U147" s="251"/>
      <c r="V147" s="254"/>
      <c r="W147" s="251"/>
      <c r="X147" s="252"/>
      <c r="Y147" s="254"/>
      <c r="Z147" s="318"/>
      <c r="AA147" s="319"/>
      <c r="AB147" s="319"/>
      <c r="AC147" s="320"/>
      <c r="AD147" s="2"/>
      <c r="AE147" s="11"/>
    </row>
    <row r="148" spans="1:31" ht="18.600000000000001" customHeight="1" x14ac:dyDescent="0.2">
      <c r="A148" s="315"/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7"/>
      <c r="T148" s="4"/>
      <c r="U148" s="251"/>
      <c r="V148" s="254"/>
      <c r="W148" s="255"/>
      <c r="X148" s="256"/>
      <c r="Y148" s="257"/>
      <c r="Z148" s="251"/>
      <c r="AA148" s="252"/>
      <c r="AB148" s="252"/>
      <c r="AC148" s="253"/>
      <c r="AD148" s="19"/>
      <c r="AE148" s="11"/>
    </row>
    <row r="149" spans="1:31" ht="14.45" customHeight="1" x14ac:dyDescent="0.2">
      <c r="A149" s="248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50"/>
      <c r="T149" s="4"/>
      <c r="U149" s="251"/>
      <c r="V149" s="254"/>
      <c r="W149" s="251"/>
      <c r="X149" s="252"/>
      <c r="Y149" s="254"/>
      <c r="Z149" s="318"/>
      <c r="AA149" s="319"/>
      <c r="AB149" s="319"/>
      <c r="AC149" s="320"/>
      <c r="AD149" s="2"/>
      <c r="AE149" s="11"/>
    </row>
    <row r="150" spans="1:31" ht="14.45" customHeight="1" x14ac:dyDescent="0.2">
      <c r="A150" s="315"/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7"/>
      <c r="T150" s="4"/>
      <c r="U150" s="251"/>
      <c r="V150" s="254"/>
      <c r="W150" s="255"/>
      <c r="X150" s="256"/>
      <c r="Y150" s="257"/>
      <c r="Z150" s="251"/>
      <c r="AA150" s="252"/>
      <c r="AB150" s="252"/>
      <c r="AC150" s="253"/>
      <c r="AD150" s="2"/>
      <c r="AE150" s="11"/>
    </row>
    <row r="151" spans="1:31" ht="11.65" customHeight="1" x14ac:dyDescent="0.2">
      <c r="A151" s="248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50"/>
      <c r="T151" s="4"/>
      <c r="U151" s="251"/>
      <c r="V151" s="254"/>
      <c r="W151" s="251"/>
      <c r="X151" s="252"/>
      <c r="Y151" s="254"/>
      <c r="Z151" s="318"/>
      <c r="AA151" s="319"/>
      <c r="AB151" s="319"/>
      <c r="AC151" s="320"/>
      <c r="AE151" s="11"/>
    </row>
    <row r="152" spans="1:31" ht="8.4499999999999993" customHeight="1" thickBot="1" x14ac:dyDescent="0.25">
      <c r="A152" s="134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6"/>
      <c r="T152" s="5"/>
      <c r="U152" s="137"/>
      <c r="V152" s="138"/>
      <c r="W152" s="137"/>
      <c r="X152" s="139"/>
      <c r="Y152" s="138"/>
      <c r="Z152" s="137"/>
      <c r="AA152" s="139"/>
      <c r="AB152" s="139"/>
      <c r="AC152" s="140"/>
      <c r="AE152" s="11"/>
    </row>
    <row r="153" spans="1:31" ht="12" customHeight="1" thickTop="1" x14ac:dyDescent="0.2">
      <c r="A153" s="1"/>
      <c r="B153" s="303" t="s">
        <v>91</v>
      </c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1"/>
    </row>
    <row r="154" spans="1:31" x14ac:dyDescent="0.2">
      <c r="A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1"/>
    </row>
    <row r="155" spans="1:31" ht="31.15" customHeight="1" thickBo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1"/>
    </row>
    <row r="156" spans="1:31" ht="16.5" thickTop="1" x14ac:dyDescent="0.2">
      <c r="A156" s="304" t="s">
        <v>9</v>
      </c>
      <c r="B156" s="305"/>
      <c r="C156" s="305"/>
      <c r="D156" s="305"/>
      <c r="E156" s="306"/>
      <c r="F156" s="307" t="s">
        <v>10</v>
      </c>
      <c r="G156" s="305"/>
      <c r="H156" s="305"/>
      <c r="I156" s="306"/>
      <c r="J156" s="307" t="s">
        <v>11</v>
      </c>
      <c r="K156" s="305"/>
      <c r="L156" s="305"/>
      <c r="M156" s="305"/>
      <c r="N156" s="308"/>
      <c r="S156" s="309" t="s">
        <v>12</v>
      </c>
      <c r="T156" s="310"/>
      <c r="U156" s="310"/>
      <c r="V156" s="310"/>
      <c r="W156" s="310"/>
      <c r="X156" s="311"/>
      <c r="Y156" s="312">
        <f>SUM(Z130:AC152)</f>
        <v>0</v>
      </c>
      <c r="Z156" s="313"/>
      <c r="AA156" s="313"/>
      <c r="AB156" s="314"/>
      <c r="AE156" s="11"/>
    </row>
    <row r="157" spans="1:31" ht="15.75" x14ac:dyDescent="0.2">
      <c r="A157" s="258">
        <v>0</v>
      </c>
      <c r="B157" s="259"/>
      <c r="C157" s="259"/>
      <c r="D157" s="259"/>
      <c r="E157" s="260"/>
      <c r="F157" s="267">
        <f>SUM(Z130:AC151)</f>
        <v>0</v>
      </c>
      <c r="G157" s="268"/>
      <c r="H157" s="268"/>
      <c r="I157" s="269"/>
      <c r="J157" s="276">
        <v>0</v>
      </c>
      <c r="K157" s="277"/>
      <c r="L157" s="277"/>
      <c r="M157" s="277"/>
      <c r="N157" s="278"/>
      <c r="O157" s="20"/>
      <c r="R157" s="20"/>
      <c r="S157" s="285" t="s">
        <v>8</v>
      </c>
      <c r="T157" s="286"/>
      <c r="U157" s="286"/>
      <c r="V157" s="286"/>
      <c r="W157" s="286"/>
      <c r="X157" s="287"/>
      <c r="Y157" s="288">
        <f>Y156</f>
        <v>0</v>
      </c>
      <c r="Z157" s="289"/>
      <c r="AA157" s="289"/>
      <c r="AB157" s="290"/>
      <c r="AC157" s="2"/>
      <c r="AE157" s="11"/>
    </row>
    <row r="158" spans="1:31" ht="15.75" x14ac:dyDescent="0.2">
      <c r="A158" s="261"/>
      <c r="B158" s="262"/>
      <c r="C158" s="262"/>
      <c r="D158" s="262"/>
      <c r="E158" s="263"/>
      <c r="F158" s="270"/>
      <c r="G158" s="271"/>
      <c r="H158" s="271"/>
      <c r="I158" s="272"/>
      <c r="J158" s="279"/>
      <c r="K158" s="280"/>
      <c r="L158" s="280"/>
      <c r="M158" s="280"/>
      <c r="N158" s="281"/>
      <c r="O158" s="20"/>
      <c r="R158" s="20"/>
      <c r="S158" s="291" t="s">
        <v>13</v>
      </c>
      <c r="T158" s="292"/>
      <c r="U158" s="292"/>
      <c r="V158" s="292"/>
      <c r="W158" s="292"/>
      <c r="X158" s="293"/>
      <c r="Y158" s="294">
        <v>0</v>
      </c>
      <c r="Z158" s="295"/>
      <c r="AA158" s="295"/>
      <c r="AB158" s="296"/>
      <c r="AC158" s="2"/>
      <c r="AE158" s="11"/>
    </row>
    <row r="159" spans="1:31" ht="25.15" customHeight="1" thickBot="1" x14ac:dyDescent="0.25">
      <c r="A159" s="264"/>
      <c r="B159" s="265"/>
      <c r="C159" s="265"/>
      <c r="D159" s="265"/>
      <c r="E159" s="266"/>
      <c r="F159" s="273"/>
      <c r="G159" s="274"/>
      <c r="H159" s="274"/>
      <c r="I159" s="275"/>
      <c r="J159" s="282"/>
      <c r="K159" s="283"/>
      <c r="L159" s="283"/>
      <c r="M159" s="283"/>
      <c r="N159" s="284"/>
      <c r="O159" s="20"/>
      <c r="R159" s="20"/>
      <c r="S159" s="297" t="s">
        <v>14</v>
      </c>
      <c r="T159" s="298"/>
      <c r="U159" s="298"/>
      <c r="V159" s="298"/>
      <c r="W159" s="298"/>
      <c r="X159" s="299"/>
      <c r="Y159" s="300">
        <f>Y157</f>
        <v>0</v>
      </c>
      <c r="Z159" s="301"/>
      <c r="AA159" s="301"/>
      <c r="AB159" s="302"/>
      <c r="AC159" s="2"/>
      <c r="AE159" s="11"/>
    </row>
    <row r="160" spans="1:31" ht="14.45" customHeight="1" thickTop="1" x14ac:dyDescent="0.2">
      <c r="A160" s="244" t="s">
        <v>66</v>
      </c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11"/>
    </row>
    <row r="161" spans="1:30" x14ac:dyDescent="0.2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</row>
  </sheetData>
  <mergeCells count="414">
    <mergeCell ref="J77:S77"/>
    <mergeCell ref="A73:H73"/>
    <mergeCell ref="T9:AA9"/>
    <mergeCell ref="A9:O9"/>
    <mergeCell ref="P66:AB66"/>
    <mergeCell ref="P67:AB68"/>
    <mergeCell ref="P118:AB118"/>
    <mergeCell ref="P119:AB120"/>
    <mergeCell ref="C56:O57"/>
    <mergeCell ref="F61:K61"/>
    <mergeCell ref="C110:P111"/>
    <mergeCell ref="F115:L115"/>
    <mergeCell ref="M115:N115"/>
    <mergeCell ref="A70:J70"/>
    <mergeCell ref="A72:H72"/>
    <mergeCell ref="I72:M72"/>
    <mergeCell ref="N72:O72"/>
    <mergeCell ref="Q72:W72"/>
    <mergeCell ref="C62:Q62"/>
    <mergeCell ref="C63:Q63"/>
    <mergeCell ref="T63:AA63"/>
    <mergeCell ref="A76:S76"/>
    <mergeCell ref="U76:V76"/>
    <mergeCell ref="W76:Y76"/>
    <mergeCell ref="Z76:AC76"/>
    <mergeCell ref="A77:I77"/>
    <mergeCell ref="A19:H19"/>
    <mergeCell ref="I19:M19"/>
    <mergeCell ref="N19:O19"/>
    <mergeCell ref="Q19:W19"/>
    <mergeCell ref="A21:T21"/>
    <mergeCell ref="U21:V21"/>
    <mergeCell ref="W21:Y21"/>
    <mergeCell ref="A16:J16"/>
    <mergeCell ref="A18:H18"/>
    <mergeCell ref="I18:M18"/>
    <mergeCell ref="N18:O18"/>
    <mergeCell ref="Q18:W18"/>
    <mergeCell ref="U24:V24"/>
    <mergeCell ref="W24:Y24"/>
    <mergeCell ref="AA24:AB24"/>
    <mergeCell ref="A25:I25"/>
    <mergeCell ref="J25:S25"/>
    <mergeCell ref="U25:V25"/>
    <mergeCell ref="W25:Y25"/>
    <mergeCell ref="Z21:AC21"/>
    <mergeCell ref="A22:S22"/>
    <mergeCell ref="U22:V22"/>
    <mergeCell ref="W22:Y22"/>
    <mergeCell ref="Z22:AC22"/>
    <mergeCell ref="A23:I23"/>
    <mergeCell ref="J23:S23"/>
    <mergeCell ref="U28:V28"/>
    <mergeCell ref="W28:Y28"/>
    <mergeCell ref="A29:I29"/>
    <mergeCell ref="J29:S29"/>
    <mergeCell ref="U29:V29"/>
    <mergeCell ref="W29:Y29"/>
    <mergeCell ref="Z29:AC29"/>
    <mergeCell ref="O28:P28"/>
    <mergeCell ref="U26:V26"/>
    <mergeCell ref="W26:Y26"/>
    <mergeCell ref="Z26:AC26"/>
    <mergeCell ref="A27:I27"/>
    <mergeCell ref="J27:S27"/>
    <mergeCell ref="U27:V27"/>
    <mergeCell ref="W27:Y27"/>
    <mergeCell ref="Z27:AC27"/>
    <mergeCell ref="Z28:AC28"/>
    <mergeCell ref="A30:S30"/>
    <mergeCell ref="U30:V30"/>
    <mergeCell ref="W30:Y30"/>
    <mergeCell ref="AA30:AB30"/>
    <mergeCell ref="A31:I31"/>
    <mergeCell ref="J31:S31"/>
    <mergeCell ref="U31:V31"/>
    <mergeCell ref="W31:Y31"/>
    <mergeCell ref="Z31:AC31"/>
    <mergeCell ref="A32:S32"/>
    <mergeCell ref="U32:V32"/>
    <mergeCell ref="W32:Y32"/>
    <mergeCell ref="AA32:AB32"/>
    <mergeCell ref="A33:I33"/>
    <mergeCell ref="J33:S33"/>
    <mergeCell ref="U33:V33"/>
    <mergeCell ref="W33:Y33"/>
    <mergeCell ref="Z33:AC33"/>
    <mergeCell ref="A34:S34"/>
    <mergeCell ref="U34:V34"/>
    <mergeCell ref="W34:Y34"/>
    <mergeCell ref="AA34:AC34"/>
    <mergeCell ref="A35:I35"/>
    <mergeCell ref="J35:S35"/>
    <mergeCell ref="U35:V35"/>
    <mergeCell ref="W35:Y35"/>
    <mergeCell ref="Z35:AC35"/>
    <mergeCell ref="A36:S36"/>
    <mergeCell ref="U36:V36"/>
    <mergeCell ref="W36:Y36"/>
    <mergeCell ref="AA36:AC36"/>
    <mergeCell ref="A37:I37"/>
    <mergeCell ref="J37:S37"/>
    <mergeCell ref="U37:V37"/>
    <mergeCell ref="W37:Y37"/>
    <mergeCell ref="Z37:AC37"/>
    <mergeCell ref="A40:S40"/>
    <mergeCell ref="A41:I41"/>
    <mergeCell ref="J41:S41"/>
    <mergeCell ref="U41:V41"/>
    <mergeCell ref="W41:Y41"/>
    <mergeCell ref="Z41:AC41"/>
    <mergeCell ref="A38:S38"/>
    <mergeCell ref="U38:V38"/>
    <mergeCell ref="W38:Y38"/>
    <mergeCell ref="AA38:AC38"/>
    <mergeCell ref="A39:I39"/>
    <mergeCell ref="J39:S39"/>
    <mergeCell ref="U39:V39"/>
    <mergeCell ref="W39:Y39"/>
    <mergeCell ref="Z39:AC39"/>
    <mergeCell ref="A44:I44"/>
    <mergeCell ref="J44:S44"/>
    <mergeCell ref="U44:V44"/>
    <mergeCell ref="W44:Y44"/>
    <mergeCell ref="Z44:AC44"/>
    <mergeCell ref="B45:P45"/>
    <mergeCell ref="A42:S42"/>
    <mergeCell ref="A43:I43"/>
    <mergeCell ref="J43:S43"/>
    <mergeCell ref="U43:V43"/>
    <mergeCell ref="W43:Y43"/>
    <mergeCell ref="Z43:AC43"/>
    <mergeCell ref="A48:E48"/>
    <mergeCell ref="F48:I48"/>
    <mergeCell ref="J48:N48"/>
    <mergeCell ref="S48:X48"/>
    <mergeCell ref="Y48:AB48"/>
    <mergeCell ref="A49:E51"/>
    <mergeCell ref="F49:I51"/>
    <mergeCell ref="J49:N51"/>
    <mergeCell ref="S49:X49"/>
    <mergeCell ref="Y49:AB49"/>
    <mergeCell ref="C55:Q55"/>
    <mergeCell ref="C58:Q58"/>
    <mergeCell ref="C59:Q59"/>
    <mergeCell ref="C60:Q60"/>
    <mergeCell ref="S50:X50"/>
    <mergeCell ref="Y50:AB50"/>
    <mergeCell ref="S51:X51"/>
    <mergeCell ref="Y51:AB51"/>
    <mergeCell ref="A52:AD53"/>
    <mergeCell ref="A54:AE54"/>
    <mergeCell ref="I73:M73"/>
    <mergeCell ref="N73:O73"/>
    <mergeCell ref="Q73:W73"/>
    <mergeCell ref="A74:AB74"/>
    <mergeCell ref="A75:T75"/>
    <mergeCell ref="U75:V75"/>
    <mergeCell ref="W75:Y75"/>
    <mergeCell ref="Z75:AC75"/>
    <mergeCell ref="A80:H80"/>
    <mergeCell ref="I80:M80"/>
    <mergeCell ref="N80:O80"/>
    <mergeCell ref="U80:V80"/>
    <mergeCell ref="W80:Y80"/>
    <mergeCell ref="Z80:AC80"/>
    <mergeCell ref="A78:K78"/>
    <mergeCell ref="M78:S78"/>
    <mergeCell ref="U78:V78"/>
    <mergeCell ref="W78:Y78"/>
    <mergeCell ref="AA78:AB78"/>
    <mergeCell ref="A79:I79"/>
    <mergeCell ref="J79:S79"/>
    <mergeCell ref="U79:V79"/>
    <mergeCell ref="W79:Y79"/>
    <mergeCell ref="AA79:AB79"/>
    <mergeCell ref="Z82:AC82"/>
    <mergeCell ref="A83:I83"/>
    <mergeCell ref="J83:S83"/>
    <mergeCell ref="U83:V83"/>
    <mergeCell ref="W83:Y83"/>
    <mergeCell ref="Z83:AC83"/>
    <mergeCell ref="A81:I81"/>
    <mergeCell ref="J81:S81"/>
    <mergeCell ref="U81:V81"/>
    <mergeCell ref="W81:Y81"/>
    <mergeCell ref="Z81:AC81"/>
    <mergeCell ref="A82:H82"/>
    <mergeCell ref="I82:M82"/>
    <mergeCell ref="O82:P82"/>
    <mergeCell ref="U82:V82"/>
    <mergeCell ref="W82:Y82"/>
    <mergeCell ref="A84:S84"/>
    <mergeCell ref="U84:V84"/>
    <mergeCell ref="W84:Y84"/>
    <mergeCell ref="AA84:AB84"/>
    <mergeCell ref="A85:I85"/>
    <mergeCell ref="J85:S85"/>
    <mergeCell ref="U85:V85"/>
    <mergeCell ref="W85:Y85"/>
    <mergeCell ref="Z85:AC85"/>
    <mergeCell ref="A86:S86"/>
    <mergeCell ref="U86:V86"/>
    <mergeCell ref="W86:Y86"/>
    <mergeCell ref="AA86:AB86"/>
    <mergeCell ref="A87:I87"/>
    <mergeCell ref="J87:S87"/>
    <mergeCell ref="U87:V87"/>
    <mergeCell ref="W87:Y87"/>
    <mergeCell ref="Z87:AC87"/>
    <mergeCell ref="A90:S90"/>
    <mergeCell ref="U90:V90"/>
    <mergeCell ref="W90:Y90"/>
    <mergeCell ref="Z90:AC90"/>
    <mergeCell ref="A91:S91"/>
    <mergeCell ref="U91:V91"/>
    <mergeCell ref="W91:Y91"/>
    <mergeCell ref="Z91:AC91"/>
    <mergeCell ref="A88:S88"/>
    <mergeCell ref="U88:V88"/>
    <mergeCell ref="W88:Y88"/>
    <mergeCell ref="AA88:AC88"/>
    <mergeCell ref="A89:S89"/>
    <mergeCell ref="U89:V89"/>
    <mergeCell ref="W89:Y89"/>
    <mergeCell ref="Z89:AC89"/>
    <mergeCell ref="A94:S94"/>
    <mergeCell ref="U94:V94"/>
    <mergeCell ref="W94:Y94"/>
    <mergeCell ref="Z94:AC94"/>
    <mergeCell ref="A95:S95"/>
    <mergeCell ref="U95:V95"/>
    <mergeCell ref="W95:Y95"/>
    <mergeCell ref="Z95:AC95"/>
    <mergeCell ref="A92:S92"/>
    <mergeCell ref="U92:V92"/>
    <mergeCell ref="W92:Y92"/>
    <mergeCell ref="Z92:AC92"/>
    <mergeCell ref="A93:S93"/>
    <mergeCell ref="U93:V93"/>
    <mergeCell ref="W93:Y93"/>
    <mergeCell ref="Z93:AC93"/>
    <mergeCell ref="B99:P99"/>
    <mergeCell ref="A102:E102"/>
    <mergeCell ref="F102:I102"/>
    <mergeCell ref="J102:N102"/>
    <mergeCell ref="S102:X102"/>
    <mergeCell ref="Y102:AB102"/>
    <mergeCell ref="A96:S96"/>
    <mergeCell ref="U96:V96"/>
    <mergeCell ref="W96:Y96"/>
    <mergeCell ref="Z96:AC96"/>
    <mergeCell ref="A97:S97"/>
    <mergeCell ref="U97:V97"/>
    <mergeCell ref="W97:Y97"/>
    <mergeCell ref="Z97:AC97"/>
    <mergeCell ref="A106:AD107"/>
    <mergeCell ref="A108:AE108"/>
    <mergeCell ref="C109:Q109"/>
    <mergeCell ref="V109:Z112"/>
    <mergeCell ref="C112:Q112"/>
    <mergeCell ref="A103:E105"/>
    <mergeCell ref="F103:I105"/>
    <mergeCell ref="J103:N105"/>
    <mergeCell ref="S103:X103"/>
    <mergeCell ref="Y103:AB103"/>
    <mergeCell ref="S104:X104"/>
    <mergeCell ref="Y104:AB104"/>
    <mergeCell ref="S105:X105"/>
    <mergeCell ref="Y105:AB105"/>
    <mergeCell ref="A124:J124"/>
    <mergeCell ref="A126:H126"/>
    <mergeCell ref="I126:M126"/>
    <mergeCell ref="N126:O126"/>
    <mergeCell ref="Q126:W126"/>
    <mergeCell ref="C113:Q113"/>
    <mergeCell ref="C114:Q114"/>
    <mergeCell ref="C116:Q116"/>
    <mergeCell ref="C117:Q117"/>
    <mergeCell ref="T117:AA117"/>
    <mergeCell ref="A130:S130"/>
    <mergeCell ref="U130:V130"/>
    <mergeCell ref="W130:Y130"/>
    <mergeCell ref="Z130:AC130"/>
    <mergeCell ref="A131:I131"/>
    <mergeCell ref="J131:S131"/>
    <mergeCell ref="A127:H127"/>
    <mergeCell ref="I127:M127"/>
    <mergeCell ref="N127:O127"/>
    <mergeCell ref="Q127:W127"/>
    <mergeCell ref="A128:AB128"/>
    <mergeCell ref="A129:T129"/>
    <mergeCell ref="U129:V129"/>
    <mergeCell ref="W129:Y129"/>
    <mergeCell ref="Z129:AC129"/>
    <mergeCell ref="A134:H134"/>
    <mergeCell ref="I134:M134"/>
    <mergeCell ref="N134:O134"/>
    <mergeCell ref="U134:V134"/>
    <mergeCell ref="W134:Y134"/>
    <mergeCell ref="Z134:AC134"/>
    <mergeCell ref="A132:K132"/>
    <mergeCell ref="M132:S132"/>
    <mergeCell ref="U132:V132"/>
    <mergeCell ref="W132:Y132"/>
    <mergeCell ref="AA132:AB132"/>
    <mergeCell ref="A133:I133"/>
    <mergeCell ref="J133:S133"/>
    <mergeCell ref="U133:V133"/>
    <mergeCell ref="W133:Y133"/>
    <mergeCell ref="AA133:AB133"/>
    <mergeCell ref="Z136:AC136"/>
    <mergeCell ref="A137:I137"/>
    <mergeCell ref="J137:S137"/>
    <mergeCell ref="U137:V137"/>
    <mergeCell ref="W137:Y137"/>
    <mergeCell ref="Z137:AC137"/>
    <mergeCell ref="A135:I135"/>
    <mergeCell ref="J135:S135"/>
    <mergeCell ref="U135:V135"/>
    <mergeCell ref="W135:Y135"/>
    <mergeCell ref="Z135:AC135"/>
    <mergeCell ref="A136:H136"/>
    <mergeCell ref="I136:M136"/>
    <mergeCell ref="O136:P136"/>
    <mergeCell ref="U136:V136"/>
    <mergeCell ref="W136:Y136"/>
    <mergeCell ref="A138:S138"/>
    <mergeCell ref="U138:V138"/>
    <mergeCell ref="W138:Y138"/>
    <mergeCell ref="AA138:AB138"/>
    <mergeCell ref="A139:I139"/>
    <mergeCell ref="J139:S139"/>
    <mergeCell ref="U139:V139"/>
    <mergeCell ref="W139:Y139"/>
    <mergeCell ref="Z139:AC139"/>
    <mergeCell ref="A140:S140"/>
    <mergeCell ref="U140:V140"/>
    <mergeCell ref="W140:Y140"/>
    <mergeCell ref="AA140:AB140"/>
    <mergeCell ref="A141:I141"/>
    <mergeCell ref="J141:S141"/>
    <mergeCell ref="U141:V141"/>
    <mergeCell ref="W141:Y141"/>
    <mergeCell ref="Z141:AC141"/>
    <mergeCell ref="A144:S144"/>
    <mergeCell ref="U144:V144"/>
    <mergeCell ref="W144:Y144"/>
    <mergeCell ref="Z144:AC144"/>
    <mergeCell ref="A145:S145"/>
    <mergeCell ref="U145:V145"/>
    <mergeCell ref="W145:Y145"/>
    <mergeCell ref="Z145:AC145"/>
    <mergeCell ref="A142:S142"/>
    <mergeCell ref="U142:V142"/>
    <mergeCell ref="W142:Y142"/>
    <mergeCell ref="AA142:AC142"/>
    <mergeCell ref="A143:S143"/>
    <mergeCell ref="U143:V143"/>
    <mergeCell ref="W143:Y143"/>
    <mergeCell ref="Z143:AC143"/>
    <mergeCell ref="A148:S148"/>
    <mergeCell ref="U148:V148"/>
    <mergeCell ref="W148:Y148"/>
    <mergeCell ref="Z148:AC148"/>
    <mergeCell ref="A149:S149"/>
    <mergeCell ref="U149:V149"/>
    <mergeCell ref="W149:Y149"/>
    <mergeCell ref="Z149:AC149"/>
    <mergeCell ref="A146:S146"/>
    <mergeCell ref="U146:V146"/>
    <mergeCell ref="W146:Y146"/>
    <mergeCell ref="Z146:AC146"/>
    <mergeCell ref="A147:S147"/>
    <mergeCell ref="U147:V147"/>
    <mergeCell ref="W147:Y147"/>
    <mergeCell ref="Z147:AC147"/>
    <mergeCell ref="A156:E156"/>
    <mergeCell ref="F156:I156"/>
    <mergeCell ref="J156:N156"/>
    <mergeCell ref="S156:X156"/>
    <mergeCell ref="Y156:AB156"/>
    <mergeCell ref="A150:S150"/>
    <mergeCell ref="U150:V150"/>
    <mergeCell ref="W150:Y150"/>
    <mergeCell ref="Z150:AC150"/>
    <mergeCell ref="A151:S151"/>
    <mergeCell ref="U151:V151"/>
    <mergeCell ref="W151:Y151"/>
    <mergeCell ref="Z151:AC151"/>
    <mergeCell ref="A4:O4"/>
    <mergeCell ref="A5:O5"/>
    <mergeCell ref="A7:O7"/>
    <mergeCell ref="A8:O8"/>
    <mergeCell ref="A160:AD161"/>
    <mergeCell ref="P12:AA15"/>
    <mergeCell ref="A24:K24"/>
    <mergeCell ref="M24:S24"/>
    <mergeCell ref="AA25:AB25"/>
    <mergeCell ref="A26:H26"/>
    <mergeCell ref="I26:M26"/>
    <mergeCell ref="N26:O26"/>
    <mergeCell ref="A28:H28"/>
    <mergeCell ref="I28:M28"/>
    <mergeCell ref="A157:E159"/>
    <mergeCell ref="F157:I159"/>
    <mergeCell ref="J157:N159"/>
    <mergeCell ref="S157:X157"/>
    <mergeCell ref="Y157:AB157"/>
    <mergeCell ref="S158:X158"/>
    <mergeCell ref="Y158:AB158"/>
    <mergeCell ref="S159:X159"/>
    <mergeCell ref="Y159:AB159"/>
    <mergeCell ref="B153:P15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161"/>
  <sheetViews>
    <sheetView topLeftCell="A31" workbookViewId="0">
      <selection activeCell="A52" sqref="A52:AD53"/>
    </sheetView>
  </sheetViews>
  <sheetFormatPr baseColWidth="10" defaultColWidth="8.85546875" defaultRowHeight="12.75" x14ac:dyDescent="0.2"/>
  <cols>
    <col min="1" max="2" width="1" customWidth="1"/>
    <col min="3" max="3" width="1.85546875" customWidth="1"/>
    <col min="4" max="4" width="1" customWidth="1"/>
    <col min="5" max="5" width="3.140625" customWidth="1"/>
    <col min="6" max="7" width="1" customWidth="1"/>
    <col min="8" max="8" width="4" customWidth="1"/>
    <col min="9" max="9" width="6" customWidth="1"/>
    <col min="10" max="10" width="2.140625" customWidth="1"/>
    <col min="11" max="11" width="4.42578125" customWidth="1"/>
    <col min="12" max="12" width="1" customWidth="1"/>
    <col min="13" max="13" width="2.140625" customWidth="1"/>
    <col min="14" max="14" width="7.140625" customWidth="1"/>
    <col min="15" max="15" width="6.5703125" customWidth="1"/>
    <col min="16" max="16" width="14.140625" customWidth="1"/>
    <col min="17" max="17" width="3.140625" customWidth="1"/>
    <col min="18" max="18" width="2.7109375" customWidth="1"/>
    <col min="19" max="19" width="3.5703125" customWidth="1"/>
    <col min="20" max="20" width="0.5703125" hidden="1" customWidth="1"/>
    <col min="21" max="22" width="5.5703125" customWidth="1"/>
    <col min="23" max="23" width="1.5703125" customWidth="1"/>
    <col min="24" max="24" width="2.140625" customWidth="1"/>
    <col min="25" max="25" width="4.5703125" customWidth="1"/>
    <col min="26" max="26" width="0.42578125" hidden="1" customWidth="1"/>
    <col min="27" max="27" width="15.7109375" customWidth="1"/>
    <col min="28" max="28" width="1" customWidth="1"/>
    <col min="29" max="29" width="0.28515625" customWidth="1"/>
    <col min="30" max="30" width="0.7109375" customWidth="1"/>
  </cols>
  <sheetData>
    <row r="1" spans="1:36" ht="30.75" customHeight="1" x14ac:dyDescent="0.2">
      <c r="R1" s="11"/>
      <c r="S1" s="11"/>
      <c r="T1" s="11"/>
      <c r="U1" s="11"/>
      <c r="V1" s="141"/>
      <c r="W1" s="141"/>
      <c r="X1" s="141"/>
      <c r="Y1" s="141"/>
      <c r="Z1" s="141"/>
      <c r="AA1" s="11"/>
      <c r="AB1" s="11">
        <f ca="1">A1:AC51</f>
        <v>0</v>
      </c>
      <c r="AC1" s="11"/>
    </row>
    <row r="2" spans="1:36" ht="11.65" customHeight="1" x14ac:dyDescent="0.2">
      <c r="R2" s="11"/>
      <c r="S2" s="11"/>
      <c r="T2" s="11"/>
      <c r="U2" s="11"/>
      <c r="V2" s="141"/>
      <c r="W2" s="141"/>
      <c r="X2" s="141"/>
      <c r="Y2" s="141"/>
      <c r="Z2" s="141"/>
      <c r="AA2" s="11"/>
      <c r="AB2" s="11"/>
      <c r="AC2" s="11"/>
    </row>
    <row r="3" spans="1:36" ht="78" customHeight="1" x14ac:dyDescent="0.2">
      <c r="R3" s="11"/>
      <c r="S3" s="11"/>
      <c r="T3" s="11"/>
      <c r="U3" s="11"/>
      <c r="V3" s="141"/>
      <c r="W3" s="141"/>
      <c r="X3" s="141"/>
      <c r="Y3" s="141"/>
      <c r="Z3" s="141"/>
      <c r="AA3" s="11"/>
      <c r="AB3" s="11"/>
      <c r="AC3" s="11"/>
    </row>
    <row r="4" spans="1:36" ht="16.899999999999999" customHeight="1" x14ac:dyDescent="0.2">
      <c r="A4" s="240" t="s">
        <v>100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R4" s="11"/>
      <c r="S4" s="11"/>
      <c r="T4" s="11"/>
      <c r="U4" s="11"/>
      <c r="V4" s="141"/>
      <c r="W4" s="141"/>
      <c r="X4" s="141"/>
      <c r="Y4" s="141"/>
      <c r="Z4" s="141"/>
      <c r="AA4" s="11"/>
      <c r="AB4" s="11"/>
      <c r="AC4" s="11"/>
    </row>
    <row r="5" spans="1:36" ht="11.65" customHeight="1" x14ac:dyDescent="0.2">
      <c r="A5" s="241" t="s">
        <v>101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36" ht="28.15" customHeight="1" x14ac:dyDescent="0.2">
      <c r="A6" s="194" t="s">
        <v>102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36" ht="12" customHeight="1" x14ac:dyDescent="0.25">
      <c r="A7" s="240" t="s">
        <v>103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158"/>
      <c r="Q7" s="158"/>
    </row>
    <row r="8" spans="1:36" ht="18" customHeight="1" x14ac:dyDescent="0.25">
      <c r="A8" s="240" t="s">
        <v>104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158"/>
      <c r="Q8" s="158"/>
      <c r="R8" s="3"/>
    </row>
    <row r="9" spans="1:36" ht="13.9" customHeight="1" x14ac:dyDescent="0.2">
      <c r="A9" s="403" t="s">
        <v>105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159"/>
      <c r="Q9" s="159"/>
      <c r="R9" s="3"/>
      <c r="T9" s="357"/>
      <c r="U9" s="357"/>
      <c r="V9" s="357"/>
      <c r="W9" s="357"/>
      <c r="X9" s="357"/>
      <c r="Y9" s="357"/>
      <c r="Z9" s="357"/>
      <c r="AA9" s="357"/>
    </row>
    <row r="10" spans="1:36" ht="13.9" customHeight="1" x14ac:dyDescent="0.2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54"/>
      <c r="Q10" s="154"/>
      <c r="R10" s="3"/>
      <c r="T10" s="193"/>
      <c r="U10" s="193"/>
      <c r="V10" s="193"/>
      <c r="W10" s="193"/>
      <c r="X10" s="193"/>
      <c r="Y10" s="193"/>
      <c r="Z10" s="193"/>
      <c r="AA10" s="193"/>
    </row>
    <row r="11" spans="1:36" ht="13.9" customHeight="1" x14ac:dyDescent="0.2">
      <c r="A11" t="s">
        <v>73</v>
      </c>
      <c r="P11" s="153"/>
      <c r="Q11" s="153"/>
      <c r="R11" s="3"/>
      <c r="T11" s="193"/>
      <c r="U11" s="193"/>
      <c r="V11" s="193"/>
      <c r="W11" s="193"/>
      <c r="X11" s="193"/>
      <c r="Y11" s="193"/>
      <c r="Z11" s="193"/>
      <c r="AA11" s="193"/>
    </row>
    <row r="12" spans="1:36" ht="22.15" customHeight="1" x14ac:dyDescent="0.2">
      <c r="P12" s="245">
        <f>+'RECAPITULATIF ET SUIVI'!G8</f>
        <v>0</v>
      </c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35.450000000000003" customHeight="1" x14ac:dyDescent="0.2"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</row>
    <row r="14" spans="1:36" ht="18" customHeight="1" x14ac:dyDescent="0.2"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</row>
    <row r="15" spans="1:36" ht="51" customHeight="1" thickBot="1" x14ac:dyDescent="0.25">
      <c r="C15" s="2"/>
      <c r="D15" s="2"/>
      <c r="E15" s="2"/>
      <c r="F15" s="2"/>
      <c r="G15" s="2"/>
      <c r="H15" s="2"/>
      <c r="I15" s="2"/>
      <c r="J15" s="2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</row>
    <row r="16" spans="1:36" ht="34.5" customHeight="1" thickTop="1" thickBot="1" x14ac:dyDescent="0.25">
      <c r="A16" s="396" t="s">
        <v>0</v>
      </c>
      <c r="B16" s="397"/>
      <c r="C16" s="397"/>
      <c r="D16" s="397"/>
      <c r="E16" s="397"/>
      <c r="F16" s="397"/>
      <c r="G16" s="397"/>
      <c r="H16" s="397"/>
      <c r="I16" s="397"/>
      <c r="J16" s="398"/>
      <c r="K16" s="2"/>
    </row>
    <row r="17" spans="1:31" ht="30" customHeight="1" thickTop="1" thickBo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31" ht="22.9" customHeight="1" thickTop="1" x14ac:dyDescent="0.2">
      <c r="A18" s="392" t="s">
        <v>1</v>
      </c>
      <c r="B18" s="393"/>
      <c r="C18" s="393"/>
      <c r="D18" s="393"/>
      <c r="E18" s="393"/>
      <c r="F18" s="393"/>
      <c r="G18" s="393"/>
      <c r="H18" s="393"/>
      <c r="I18" s="394" t="s">
        <v>2</v>
      </c>
      <c r="J18" s="394"/>
      <c r="K18" s="394"/>
      <c r="L18" s="394"/>
      <c r="M18" s="394"/>
      <c r="N18" s="393" t="s">
        <v>3</v>
      </c>
      <c r="O18" s="393"/>
      <c r="P18" s="196" t="s">
        <v>4</v>
      </c>
      <c r="Q18" s="393" t="s">
        <v>5</v>
      </c>
      <c r="R18" s="393"/>
      <c r="S18" s="393"/>
      <c r="T18" s="393"/>
      <c r="U18" s="393"/>
      <c r="V18" s="393"/>
      <c r="W18" s="395"/>
      <c r="X18" s="2"/>
    </row>
    <row r="19" spans="1:31" ht="23.65" customHeight="1" thickBot="1" x14ac:dyDescent="0.25">
      <c r="A19" s="405"/>
      <c r="B19" s="406"/>
      <c r="C19" s="406"/>
      <c r="D19" s="406"/>
      <c r="E19" s="406"/>
      <c r="F19" s="406"/>
      <c r="G19" s="406"/>
      <c r="H19" s="406"/>
      <c r="I19" s="348">
        <f>+'APP1'!I19:M19</f>
        <v>43556</v>
      </c>
      <c r="J19" s="348"/>
      <c r="K19" s="348"/>
      <c r="L19" s="348"/>
      <c r="M19" s="348"/>
      <c r="N19" s="347">
        <f>+'RECAPITULATIF ET SUIVI'!H8</f>
        <v>0</v>
      </c>
      <c r="O19" s="347"/>
      <c r="P19" s="12" t="s">
        <v>16</v>
      </c>
      <c r="Q19" s="349" t="s">
        <v>15</v>
      </c>
      <c r="R19" s="349"/>
      <c r="S19" s="349"/>
      <c r="T19" s="349"/>
      <c r="U19" s="349"/>
      <c r="V19" s="349"/>
      <c r="W19" s="350"/>
      <c r="X19" s="2"/>
    </row>
    <row r="20" spans="1:31" ht="21.75" customHeight="1" thickTop="1" thickBo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1" ht="16.899999999999999" customHeight="1" thickTop="1" thickBot="1" x14ac:dyDescent="0.25">
      <c r="A21" s="390" t="s">
        <v>6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 t="s">
        <v>17</v>
      </c>
      <c r="V21" s="391"/>
      <c r="W21" s="391" t="s">
        <v>7</v>
      </c>
      <c r="X21" s="391"/>
      <c r="Y21" s="391"/>
      <c r="Z21" s="391" t="s">
        <v>8</v>
      </c>
      <c r="AA21" s="391"/>
      <c r="AB21" s="391"/>
      <c r="AC21" s="399"/>
      <c r="AD21" s="2"/>
    </row>
    <row r="22" spans="1:31" ht="17.45" customHeight="1" thickTop="1" x14ac:dyDescent="0.2">
      <c r="A22" s="340">
        <f>+'RECAPITULATIF ET SUIVI'!F8</f>
        <v>0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4"/>
      <c r="U22" s="251"/>
      <c r="V22" s="254"/>
      <c r="W22" s="251"/>
      <c r="X22" s="252"/>
      <c r="Y22" s="254"/>
      <c r="Z22" s="251"/>
      <c r="AA22" s="252"/>
      <c r="AB22" s="252"/>
      <c r="AC22" s="253"/>
      <c r="AD22" s="2"/>
      <c r="AE22" s="11"/>
    </row>
    <row r="23" spans="1:31" s="18" customFormat="1" ht="13.9" customHeight="1" x14ac:dyDescent="0.2">
      <c r="A23" s="248"/>
      <c r="B23" s="249"/>
      <c r="C23" s="249"/>
      <c r="D23" s="249"/>
      <c r="E23" s="249"/>
      <c r="F23" s="249"/>
      <c r="G23" s="249"/>
      <c r="H23" s="249"/>
      <c r="I23" s="249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15"/>
      <c r="U23" s="187"/>
      <c r="V23" s="189"/>
      <c r="W23" s="187"/>
      <c r="X23" s="188"/>
      <c r="Y23" s="189"/>
      <c r="Z23" s="187"/>
      <c r="AA23" s="188"/>
      <c r="AB23" s="188"/>
      <c r="AC23" s="190"/>
      <c r="AD23" s="17"/>
      <c r="AE23" s="25"/>
    </row>
    <row r="24" spans="1:31" ht="13.9" customHeight="1" x14ac:dyDescent="0.2">
      <c r="A24" s="334" t="s">
        <v>40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74"/>
      <c r="M24" s="333">
        <f>+'RECAPITULATIF ET SUIVI'!J8</f>
        <v>0</v>
      </c>
      <c r="N24" s="333"/>
      <c r="O24" s="333"/>
      <c r="P24" s="333"/>
      <c r="Q24" s="333"/>
      <c r="R24" s="333"/>
      <c r="S24" s="333"/>
      <c r="T24" s="4"/>
      <c r="U24" s="251"/>
      <c r="V24" s="254"/>
      <c r="W24" s="251"/>
      <c r="X24" s="252"/>
      <c r="Y24" s="254"/>
      <c r="Z24" s="6"/>
      <c r="AA24" s="252"/>
      <c r="AB24" s="252"/>
      <c r="AC24" s="9"/>
      <c r="AD24" s="2"/>
      <c r="AE24" s="11"/>
    </row>
    <row r="25" spans="1:31" ht="16.149999999999999" customHeight="1" x14ac:dyDescent="0.2">
      <c r="A25" s="248" t="s">
        <v>18</v>
      </c>
      <c r="B25" s="249"/>
      <c r="C25" s="249"/>
      <c r="D25" s="249"/>
      <c r="E25" s="249"/>
      <c r="F25" s="249"/>
      <c r="G25" s="249"/>
      <c r="H25" s="249"/>
      <c r="I25" s="249"/>
      <c r="J25" s="336">
        <f>+'RECAPITULATIF ET SUIVI'!E8</f>
        <v>0</v>
      </c>
      <c r="K25" s="336"/>
      <c r="L25" s="336"/>
      <c r="M25" s="336"/>
      <c r="N25" s="336"/>
      <c r="O25" s="336"/>
      <c r="P25" s="336"/>
      <c r="Q25" s="336"/>
      <c r="R25" s="336"/>
      <c r="S25" s="336"/>
      <c r="T25" s="4"/>
      <c r="U25" s="251"/>
      <c r="V25" s="254"/>
      <c r="W25" s="251"/>
      <c r="X25" s="252"/>
      <c r="Y25" s="254"/>
      <c r="Z25" s="6"/>
      <c r="AA25" s="252"/>
      <c r="AB25" s="252"/>
      <c r="AC25" s="9"/>
      <c r="AD25" s="2"/>
      <c r="AE25" s="11"/>
    </row>
    <row r="26" spans="1:31" ht="11.45" customHeight="1" x14ac:dyDescent="0.2">
      <c r="A26" s="330">
        <f>+'RECAPITULATIF ET SUIVI'!B8</f>
        <v>0</v>
      </c>
      <c r="B26" s="331"/>
      <c r="C26" s="331"/>
      <c r="D26" s="331"/>
      <c r="E26" s="331"/>
      <c r="F26" s="331"/>
      <c r="G26" s="331"/>
      <c r="H26" s="331"/>
      <c r="I26" s="332">
        <f>+'RECAPITULATIF ET SUIVI'!C8</f>
        <v>0</v>
      </c>
      <c r="J26" s="332"/>
      <c r="K26" s="332"/>
      <c r="L26" s="332"/>
      <c r="M26" s="332"/>
      <c r="N26" s="332">
        <f>+'RECAPITULATIF ET SUIVI'!D8</f>
        <v>0</v>
      </c>
      <c r="O26" s="332"/>
      <c r="P26" s="73"/>
      <c r="Q26" s="73"/>
      <c r="R26" s="73"/>
      <c r="S26" s="73"/>
      <c r="T26" s="4"/>
      <c r="U26" s="251"/>
      <c r="V26" s="254"/>
      <c r="W26" s="255"/>
      <c r="X26" s="256"/>
      <c r="Y26" s="257"/>
      <c r="Z26" s="251"/>
      <c r="AA26" s="252"/>
      <c r="AB26" s="252"/>
      <c r="AC26" s="253"/>
      <c r="AD26" s="2"/>
      <c r="AE26" s="11"/>
    </row>
    <row r="27" spans="1:31" ht="13.9" customHeight="1" x14ac:dyDescent="0.2">
      <c r="A27" s="248"/>
      <c r="B27" s="249" t="s">
        <v>74</v>
      </c>
      <c r="C27" s="249"/>
      <c r="D27" s="249"/>
      <c r="E27" s="249"/>
      <c r="F27" s="249"/>
      <c r="G27" s="249"/>
      <c r="H27" s="249"/>
      <c r="I27" s="249"/>
      <c r="J27" s="325"/>
      <c r="K27" s="325" t="s">
        <v>75</v>
      </c>
      <c r="L27" s="325"/>
      <c r="M27" s="325"/>
      <c r="N27" s="325"/>
      <c r="O27" s="325"/>
      <c r="P27" s="325"/>
      <c r="Q27" s="325"/>
      <c r="R27" s="325"/>
      <c r="S27" s="325"/>
      <c r="T27" s="4"/>
      <c r="U27" s="251"/>
      <c r="V27" s="254"/>
      <c r="W27" s="251"/>
      <c r="X27" s="252"/>
      <c r="Y27" s="254"/>
      <c r="Z27" s="251"/>
      <c r="AA27" s="252"/>
      <c r="AB27" s="252"/>
      <c r="AC27" s="253"/>
      <c r="AD27" s="2"/>
      <c r="AE27" s="11"/>
    </row>
    <row r="28" spans="1:31" ht="31.15" customHeight="1" x14ac:dyDescent="0.2">
      <c r="A28" s="315" t="s">
        <v>46</v>
      </c>
      <c r="B28" s="326"/>
      <c r="C28" s="326"/>
      <c r="D28" s="326"/>
      <c r="E28" s="326"/>
      <c r="F28" s="326"/>
      <c r="G28" s="326"/>
      <c r="H28" s="326"/>
      <c r="I28" s="316" t="str">
        <f>'APP1'!I28:M28</f>
        <v>1/04/2019</v>
      </c>
      <c r="J28" s="327"/>
      <c r="K28" s="327"/>
      <c r="L28" s="327"/>
      <c r="M28" s="327"/>
      <c r="N28" s="75" t="s">
        <v>47</v>
      </c>
      <c r="O28" s="328">
        <f>'APP1'!O28:P28</f>
        <v>43560</v>
      </c>
      <c r="P28" s="328"/>
      <c r="Q28" s="73"/>
      <c r="R28" s="73"/>
      <c r="S28" s="73"/>
      <c r="T28" s="4"/>
      <c r="U28" s="410"/>
      <c r="V28" s="411"/>
      <c r="W28" s="318">
        <f>'RECAPITULATIF ET SUIVI'!L8</f>
        <v>0</v>
      </c>
      <c r="X28" s="319"/>
      <c r="Y28" s="329"/>
      <c r="Z28" s="318">
        <f>+W28*U28</f>
        <v>0</v>
      </c>
      <c r="AA28" s="319"/>
      <c r="AB28" s="319"/>
      <c r="AC28" s="320"/>
      <c r="AD28" s="2"/>
      <c r="AE28" s="11"/>
    </row>
    <row r="29" spans="1:31" ht="14.45" customHeight="1" x14ac:dyDescent="0.2">
      <c r="A29" s="248"/>
      <c r="B29" s="249"/>
      <c r="C29" s="249"/>
      <c r="D29" s="249"/>
      <c r="E29" s="249"/>
      <c r="F29" s="249"/>
      <c r="G29" s="249"/>
      <c r="H29" s="249"/>
      <c r="I29" s="249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4"/>
      <c r="U29" s="251"/>
      <c r="V29" s="254"/>
      <c r="W29" s="251"/>
      <c r="X29" s="252"/>
      <c r="Y29" s="254"/>
      <c r="Z29" s="251"/>
      <c r="AA29" s="252"/>
      <c r="AB29" s="252"/>
      <c r="AC29" s="253"/>
      <c r="AD29" s="2"/>
      <c r="AE29" s="11"/>
    </row>
    <row r="30" spans="1:31" ht="15.6" customHeight="1" x14ac:dyDescent="0.2">
      <c r="A30" s="315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4"/>
      <c r="U30" s="321"/>
      <c r="V30" s="323"/>
      <c r="W30" s="321"/>
      <c r="X30" s="322"/>
      <c r="Y30" s="323"/>
      <c r="Z30" s="6"/>
      <c r="AA30" s="322"/>
      <c r="AB30" s="322"/>
      <c r="AC30" s="9"/>
      <c r="AD30" s="2"/>
      <c r="AE30" s="11"/>
    </row>
    <row r="31" spans="1:31" ht="12.6" customHeight="1" x14ac:dyDescent="0.2">
      <c r="A31" s="248"/>
      <c r="B31" s="249"/>
      <c r="C31" s="249"/>
      <c r="D31" s="249"/>
      <c r="E31" s="249"/>
      <c r="F31" s="249"/>
      <c r="G31" s="249"/>
      <c r="H31" s="249"/>
      <c r="I31" s="249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4"/>
      <c r="U31" s="251"/>
      <c r="V31" s="254"/>
      <c r="W31" s="251"/>
      <c r="X31" s="252"/>
      <c r="Y31" s="254"/>
      <c r="Z31" s="251"/>
      <c r="AA31" s="252"/>
      <c r="AB31" s="252"/>
      <c r="AC31" s="253"/>
      <c r="AD31" s="2"/>
      <c r="AE31" s="11"/>
    </row>
    <row r="32" spans="1:31" ht="14.45" customHeight="1" x14ac:dyDescent="0.2">
      <c r="A32" s="315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4"/>
      <c r="U32" s="251"/>
      <c r="V32" s="254"/>
      <c r="W32" s="321"/>
      <c r="X32" s="322"/>
      <c r="Y32" s="323"/>
      <c r="Z32" s="6"/>
      <c r="AA32" s="322"/>
      <c r="AB32" s="322"/>
      <c r="AC32" s="9"/>
      <c r="AD32" s="2"/>
      <c r="AE32" s="11"/>
    </row>
    <row r="33" spans="1:31" ht="14.45" customHeight="1" x14ac:dyDescent="0.2">
      <c r="A33" s="248"/>
      <c r="B33" s="249"/>
      <c r="C33" s="249"/>
      <c r="D33" s="249"/>
      <c r="E33" s="249"/>
      <c r="F33" s="249"/>
      <c r="G33" s="249"/>
      <c r="H33" s="249"/>
      <c r="I33" s="249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4"/>
      <c r="U33" s="251"/>
      <c r="V33" s="254"/>
      <c r="W33" s="251"/>
      <c r="X33" s="252"/>
      <c r="Y33" s="254"/>
      <c r="Z33" s="251"/>
      <c r="AA33" s="252"/>
      <c r="AB33" s="252"/>
      <c r="AC33" s="253"/>
      <c r="AD33" s="2"/>
      <c r="AE33" s="11"/>
    </row>
    <row r="34" spans="1:31" ht="15" customHeight="1" x14ac:dyDescent="0.2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4"/>
      <c r="U34" s="251"/>
      <c r="V34" s="254"/>
      <c r="W34" s="321"/>
      <c r="X34" s="322"/>
      <c r="Y34" s="323"/>
      <c r="Z34" s="6"/>
      <c r="AA34" s="321"/>
      <c r="AB34" s="322"/>
      <c r="AC34" s="324"/>
      <c r="AD34" s="2"/>
      <c r="AE34" s="11"/>
    </row>
    <row r="35" spans="1:31" ht="14.45" customHeight="1" x14ac:dyDescent="0.2">
      <c r="A35" s="248"/>
      <c r="B35" s="249"/>
      <c r="C35" s="249"/>
      <c r="D35" s="249"/>
      <c r="E35" s="249"/>
      <c r="F35" s="249"/>
      <c r="G35" s="249"/>
      <c r="H35" s="249"/>
      <c r="I35" s="249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4"/>
      <c r="U35" s="251"/>
      <c r="V35" s="254"/>
      <c r="W35" s="251"/>
      <c r="X35" s="252"/>
      <c r="Y35" s="254"/>
      <c r="Z35" s="251"/>
      <c r="AA35" s="252"/>
      <c r="AB35" s="252"/>
      <c r="AC35" s="253"/>
      <c r="AD35" s="2"/>
      <c r="AE35" s="11"/>
    </row>
    <row r="36" spans="1:31" ht="16.899999999999999" customHeight="1" x14ac:dyDescent="0.2">
      <c r="A36" s="315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13"/>
      <c r="U36" s="251"/>
      <c r="V36" s="254"/>
      <c r="W36" s="321"/>
      <c r="X36" s="322"/>
      <c r="Y36" s="323"/>
      <c r="Z36" s="13"/>
      <c r="AA36" s="321"/>
      <c r="AB36" s="322"/>
      <c r="AC36" s="324"/>
      <c r="AD36" s="2"/>
      <c r="AE36" s="11"/>
    </row>
    <row r="37" spans="1:31" ht="14.45" customHeight="1" x14ac:dyDescent="0.2">
      <c r="A37" s="248"/>
      <c r="B37" s="249"/>
      <c r="C37" s="249"/>
      <c r="D37" s="249"/>
      <c r="E37" s="249"/>
      <c r="F37" s="249"/>
      <c r="G37" s="249"/>
      <c r="H37" s="249"/>
      <c r="I37" s="249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4"/>
      <c r="U37" s="251"/>
      <c r="V37" s="254"/>
      <c r="W37" s="251"/>
      <c r="X37" s="252"/>
      <c r="Y37" s="254"/>
      <c r="Z37" s="251"/>
      <c r="AA37" s="252"/>
      <c r="AB37" s="252"/>
      <c r="AC37" s="253"/>
      <c r="AD37" s="2"/>
      <c r="AE37" s="11"/>
    </row>
    <row r="38" spans="1:31" ht="19.149999999999999" customHeight="1" x14ac:dyDescent="0.2">
      <c r="A38" s="315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1"/>
      <c r="U38" s="251"/>
      <c r="V38" s="254"/>
      <c r="W38" s="321"/>
      <c r="X38" s="322"/>
      <c r="Y38" s="323"/>
      <c r="Z38" s="1"/>
      <c r="AA38" s="321"/>
      <c r="AB38" s="322"/>
      <c r="AC38" s="324"/>
      <c r="AD38" s="1"/>
      <c r="AE38" s="11"/>
    </row>
    <row r="39" spans="1:31" ht="14.45" customHeight="1" x14ac:dyDescent="0.2">
      <c r="A39" s="248"/>
      <c r="B39" s="249"/>
      <c r="C39" s="249"/>
      <c r="D39" s="249"/>
      <c r="E39" s="249"/>
      <c r="F39" s="249"/>
      <c r="G39" s="249"/>
      <c r="H39" s="249"/>
      <c r="I39" s="249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4"/>
      <c r="U39" s="251"/>
      <c r="V39" s="254"/>
      <c r="W39" s="251"/>
      <c r="X39" s="252"/>
      <c r="Y39" s="254"/>
      <c r="Z39" s="251"/>
      <c r="AA39" s="252"/>
      <c r="AB39" s="252"/>
      <c r="AC39" s="253"/>
      <c r="AD39" s="2"/>
      <c r="AE39" s="11"/>
    </row>
    <row r="40" spans="1:31" ht="18.600000000000001" customHeight="1" x14ac:dyDescent="0.2">
      <c r="A40" s="315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4"/>
      <c r="U40" s="6"/>
      <c r="V40" s="7"/>
      <c r="W40" s="6"/>
      <c r="X40" s="8"/>
      <c r="Y40" s="7"/>
      <c r="Z40" s="6"/>
      <c r="AA40" s="8"/>
      <c r="AB40" s="8"/>
      <c r="AC40" s="9"/>
      <c r="AD40" s="19"/>
      <c r="AE40" s="11"/>
    </row>
    <row r="41" spans="1:31" ht="14.45" customHeight="1" x14ac:dyDescent="0.2">
      <c r="A41" s="389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4"/>
      <c r="U41" s="251"/>
      <c r="V41" s="254"/>
      <c r="W41" s="251"/>
      <c r="X41" s="252"/>
      <c r="Y41" s="254"/>
      <c r="Z41" s="251"/>
      <c r="AA41" s="252"/>
      <c r="AB41" s="252"/>
      <c r="AC41" s="253"/>
      <c r="AD41" s="2"/>
      <c r="AE41" s="11"/>
    </row>
    <row r="42" spans="1:31" ht="14.45" customHeight="1" x14ac:dyDescent="0.2">
      <c r="A42" s="315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4"/>
      <c r="U42" s="6"/>
      <c r="V42" s="7"/>
      <c r="W42" s="6"/>
      <c r="X42" s="8"/>
      <c r="Y42" s="7"/>
      <c r="Z42" s="6"/>
      <c r="AA42" s="8"/>
      <c r="AB42" s="8"/>
      <c r="AC42" s="9"/>
      <c r="AD42" s="2"/>
      <c r="AE42" s="11"/>
    </row>
    <row r="43" spans="1:31" ht="11.65" customHeight="1" x14ac:dyDescent="0.2">
      <c r="A43" s="389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4"/>
      <c r="U43" s="251"/>
      <c r="V43" s="254"/>
      <c r="W43" s="251"/>
      <c r="X43" s="252"/>
      <c r="Y43" s="254"/>
      <c r="Z43" s="251"/>
      <c r="AA43" s="252"/>
      <c r="AB43" s="252"/>
      <c r="AC43" s="253"/>
      <c r="AE43" s="11"/>
    </row>
    <row r="44" spans="1:31" ht="8.4499999999999993" customHeight="1" thickBot="1" x14ac:dyDescent="0.25">
      <c r="A44" s="363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5"/>
      <c r="U44" s="365"/>
      <c r="V44" s="366"/>
      <c r="W44" s="365"/>
      <c r="X44" s="367"/>
      <c r="Y44" s="366"/>
      <c r="Z44" s="365"/>
      <c r="AA44" s="367"/>
      <c r="AB44" s="367"/>
      <c r="AC44" s="368"/>
      <c r="AE44" s="11"/>
    </row>
    <row r="45" spans="1:31" ht="12" customHeight="1" thickTop="1" x14ac:dyDescent="0.2">
      <c r="A45" s="1"/>
      <c r="B45" s="303" t="s">
        <v>92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1"/>
    </row>
    <row r="46" spans="1:31" x14ac:dyDescent="0.2">
      <c r="A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E46" s="11"/>
    </row>
    <row r="47" spans="1:31" ht="13.5" thickBo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E47" s="11"/>
    </row>
    <row r="48" spans="1:31" ht="16.5" thickTop="1" x14ac:dyDescent="0.2">
      <c r="A48" s="381" t="s">
        <v>9</v>
      </c>
      <c r="B48" s="382"/>
      <c r="C48" s="382"/>
      <c r="D48" s="382"/>
      <c r="E48" s="383"/>
      <c r="F48" s="384" t="s">
        <v>10</v>
      </c>
      <c r="G48" s="382"/>
      <c r="H48" s="382"/>
      <c r="I48" s="383"/>
      <c r="J48" s="384" t="s">
        <v>11</v>
      </c>
      <c r="K48" s="382"/>
      <c r="L48" s="382"/>
      <c r="M48" s="382"/>
      <c r="N48" s="385"/>
      <c r="S48" s="386" t="s">
        <v>12</v>
      </c>
      <c r="T48" s="387"/>
      <c r="U48" s="387"/>
      <c r="V48" s="387"/>
      <c r="W48" s="387"/>
      <c r="X48" s="388"/>
      <c r="Y48" s="312">
        <f>SUM(Z22:AC44)</f>
        <v>0</v>
      </c>
      <c r="Z48" s="313"/>
      <c r="AA48" s="313"/>
      <c r="AB48" s="314"/>
      <c r="AE48" s="11"/>
    </row>
    <row r="49" spans="1:31" ht="15.75" x14ac:dyDescent="0.2">
      <c r="A49" s="258">
        <v>0</v>
      </c>
      <c r="B49" s="259"/>
      <c r="C49" s="259"/>
      <c r="D49" s="259"/>
      <c r="E49" s="260"/>
      <c r="F49" s="267">
        <f>SUM(Z22:AC43)</f>
        <v>0</v>
      </c>
      <c r="G49" s="268"/>
      <c r="H49" s="268"/>
      <c r="I49" s="269"/>
      <c r="J49" s="276">
        <v>0</v>
      </c>
      <c r="K49" s="277"/>
      <c r="L49" s="277"/>
      <c r="M49" s="277"/>
      <c r="N49" s="278"/>
      <c r="O49" s="20"/>
      <c r="R49" s="20"/>
      <c r="S49" s="369" t="s">
        <v>8</v>
      </c>
      <c r="T49" s="370"/>
      <c r="U49" s="370"/>
      <c r="V49" s="370"/>
      <c r="W49" s="370"/>
      <c r="X49" s="371"/>
      <c r="Y49" s="288">
        <f>Y48</f>
        <v>0</v>
      </c>
      <c r="Z49" s="289"/>
      <c r="AA49" s="289"/>
      <c r="AB49" s="290"/>
      <c r="AC49" s="2"/>
      <c r="AE49" s="11"/>
    </row>
    <row r="50" spans="1:31" ht="15.75" x14ac:dyDescent="0.2">
      <c r="A50" s="261"/>
      <c r="B50" s="262"/>
      <c r="C50" s="262"/>
      <c r="D50" s="262"/>
      <c r="E50" s="263"/>
      <c r="F50" s="270"/>
      <c r="G50" s="271"/>
      <c r="H50" s="271"/>
      <c r="I50" s="272"/>
      <c r="J50" s="279"/>
      <c r="K50" s="280"/>
      <c r="L50" s="280"/>
      <c r="M50" s="280"/>
      <c r="N50" s="281"/>
      <c r="O50" s="20"/>
      <c r="R50" s="20"/>
      <c r="S50" s="372" t="s">
        <v>13</v>
      </c>
      <c r="T50" s="373"/>
      <c r="U50" s="373"/>
      <c r="V50" s="373"/>
      <c r="W50" s="373"/>
      <c r="X50" s="374"/>
      <c r="Y50" s="375">
        <v>0</v>
      </c>
      <c r="Z50" s="376"/>
      <c r="AA50" s="376"/>
      <c r="AB50" s="377"/>
      <c r="AC50" s="2"/>
      <c r="AE50" s="11"/>
    </row>
    <row r="51" spans="1:31" ht="25.15" customHeight="1" thickBot="1" x14ac:dyDescent="0.25">
      <c r="A51" s="264"/>
      <c r="B51" s="265"/>
      <c r="C51" s="265"/>
      <c r="D51" s="265"/>
      <c r="E51" s="266"/>
      <c r="F51" s="273"/>
      <c r="G51" s="274"/>
      <c r="H51" s="274"/>
      <c r="I51" s="275"/>
      <c r="J51" s="282"/>
      <c r="K51" s="283"/>
      <c r="L51" s="283"/>
      <c r="M51" s="283"/>
      <c r="N51" s="284"/>
      <c r="O51" s="20"/>
      <c r="R51" s="20"/>
      <c r="S51" s="378" t="s">
        <v>14</v>
      </c>
      <c r="T51" s="379"/>
      <c r="U51" s="379"/>
      <c r="V51" s="379"/>
      <c r="W51" s="379"/>
      <c r="X51" s="380"/>
      <c r="Y51" s="300">
        <f>Y49</f>
        <v>0</v>
      </c>
      <c r="Z51" s="301"/>
      <c r="AA51" s="301"/>
      <c r="AB51" s="302"/>
      <c r="AC51" s="2"/>
      <c r="AE51" s="11"/>
    </row>
    <row r="52" spans="1:31" ht="14.45" customHeight="1" thickTop="1" x14ac:dyDescent="0.2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11"/>
    </row>
    <row r="53" spans="1:31" x14ac:dyDescent="0.2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</row>
    <row r="54" spans="1:31" ht="22.15" customHeight="1" x14ac:dyDescent="0.2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</row>
    <row r="55" spans="1:31" ht="30" customHeight="1" x14ac:dyDescent="0.2">
      <c r="A55" s="11"/>
      <c r="B55" s="11"/>
      <c r="C55" s="351" t="s">
        <v>61</v>
      </c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11"/>
      <c r="S55" s="11"/>
      <c r="T55" s="11"/>
      <c r="U55" s="11"/>
      <c r="V55" s="141"/>
      <c r="W55" s="141"/>
      <c r="X55" s="141"/>
      <c r="Y55" s="141"/>
      <c r="Z55" s="141"/>
      <c r="AA55" s="11"/>
      <c r="AB55" s="11"/>
      <c r="AC55" s="11"/>
    </row>
    <row r="56" spans="1:31" ht="13.15" customHeight="1" x14ac:dyDescent="0.2">
      <c r="A56" s="11"/>
      <c r="B56" s="14"/>
      <c r="C56" s="400">
        <f>+'RECAPITULATIF ET SUIVI'!D21</f>
        <v>0</v>
      </c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157"/>
      <c r="Q56" s="157"/>
      <c r="R56" s="11"/>
      <c r="S56" s="11"/>
      <c r="T56" s="11"/>
      <c r="U56" s="11"/>
      <c r="V56" s="141"/>
      <c r="W56" s="141"/>
      <c r="X56" s="141"/>
      <c r="Y56" s="141"/>
      <c r="Z56" s="141"/>
      <c r="AA56" s="11"/>
      <c r="AB56" s="11"/>
      <c r="AC56" s="11"/>
    </row>
    <row r="57" spans="1:31" ht="13.15" customHeight="1" x14ac:dyDescent="0.2">
      <c r="A57" s="11"/>
      <c r="B57" s="14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157"/>
      <c r="Q57" s="157"/>
      <c r="R57" s="11"/>
      <c r="S57" s="11"/>
      <c r="T57" s="11"/>
      <c r="U57" s="11"/>
      <c r="V57" s="141"/>
      <c r="W57" s="141"/>
      <c r="X57" s="141"/>
      <c r="Y57" s="141"/>
      <c r="Z57" s="141"/>
      <c r="AA57" s="11"/>
      <c r="AB57" s="11"/>
      <c r="AC57" s="11"/>
    </row>
    <row r="58" spans="1:31" x14ac:dyDescent="0.2">
      <c r="A58" s="11"/>
      <c r="B58" s="14"/>
      <c r="C58" s="353" t="s">
        <v>62</v>
      </c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11"/>
      <c r="S58" s="11"/>
      <c r="T58" s="11"/>
      <c r="U58" s="11"/>
      <c r="V58" s="141"/>
      <c r="W58" s="141"/>
      <c r="X58" s="141"/>
      <c r="Y58" s="141"/>
      <c r="Z58" s="141"/>
      <c r="AA58" s="11"/>
      <c r="AB58" s="11"/>
      <c r="AC58" s="11"/>
    </row>
    <row r="59" spans="1:31" x14ac:dyDescent="0.2"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</row>
    <row r="60" spans="1:31" x14ac:dyDescent="0.2">
      <c r="C60" s="355" t="s">
        <v>63</v>
      </c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</row>
    <row r="61" spans="1:31" x14ac:dyDescent="0.2">
      <c r="C61" s="156" t="s">
        <v>70</v>
      </c>
      <c r="D61" s="156"/>
      <c r="E61" s="156"/>
      <c r="F61" s="362">
        <f>+'RECAPITULATIF ET SUIVI'!E21</f>
        <v>0</v>
      </c>
      <c r="G61" s="362"/>
      <c r="H61" s="362"/>
      <c r="I61" s="362"/>
      <c r="J61" s="362"/>
      <c r="K61" s="362"/>
      <c r="L61" s="156" t="s">
        <v>71</v>
      </c>
      <c r="M61" s="156"/>
      <c r="N61" s="156"/>
      <c r="P61" s="156"/>
      <c r="Q61" s="156"/>
    </row>
    <row r="62" spans="1:31" ht="4.9000000000000004" customHeight="1" x14ac:dyDescent="0.2"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"/>
    </row>
    <row r="63" spans="1:31" ht="9" customHeight="1" x14ac:dyDescent="0.2"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"/>
      <c r="T63" s="357"/>
      <c r="U63" s="357"/>
      <c r="V63" s="357"/>
      <c r="W63" s="357"/>
      <c r="X63" s="357"/>
      <c r="Y63" s="357"/>
      <c r="Z63" s="357"/>
      <c r="AA63" s="357"/>
    </row>
    <row r="64" spans="1:31" ht="14.25" x14ac:dyDescent="0.2"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3"/>
      <c r="T64" s="193"/>
      <c r="U64" s="193"/>
      <c r="V64" s="193"/>
      <c r="W64" s="193"/>
      <c r="X64" s="193"/>
      <c r="Y64" s="193"/>
      <c r="Z64" s="193"/>
      <c r="AA64" s="193"/>
    </row>
    <row r="65" spans="1:31" ht="14.25" x14ac:dyDescent="0.2"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3"/>
      <c r="T65" s="193"/>
      <c r="U65" s="193"/>
      <c r="V65" s="193"/>
      <c r="W65" s="193"/>
      <c r="X65" s="193"/>
      <c r="Y65" s="193"/>
      <c r="Z65" s="193"/>
      <c r="AA65" s="193"/>
    </row>
    <row r="66" spans="1:31" ht="47.45" customHeight="1" x14ac:dyDescent="0.2">
      <c r="P66" s="243" t="str">
        <f>A7</f>
        <v>Email : tremplinocc.cc@gmail.com</v>
      </c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"/>
      <c r="AD66" s="24"/>
      <c r="AE66" s="24"/>
    </row>
    <row r="67" spans="1:31" ht="21.6" customHeight="1" x14ac:dyDescent="0.2">
      <c r="P67" s="407" t="str">
        <f>A9</f>
        <v>N°déclaration d'activité: 76 34101690 34</v>
      </c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</row>
    <row r="68" spans="1:31" ht="22.9" customHeight="1" x14ac:dyDescent="0.2"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</row>
    <row r="69" spans="1:31" ht="30.6" customHeight="1" thickBot="1" x14ac:dyDescent="0.25">
      <c r="C69" s="2"/>
      <c r="D69" s="2"/>
      <c r="E69" s="2"/>
      <c r="F69" s="2"/>
      <c r="G69" s="2"/>
      <c r="H69" s="2"/>
      <c r="I69" s="2"/>
      <c r="J69" s="2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</row>
    <row r="70" spans="1:31" ht="25.5" thickTop="1" thickBot="1" x14ac:dyDescent="0.25">
      <c r="A70" s="358" t="s">
        <v>0</v>
      </c>
      <c r="B70" s="359"/>
      <c r="C70" s="359"/>
      <c r="D70" s="359"/>
      <c r="E70" s="359"/>
      <c r="F70" s="359"/>
      <c r="G70" s="359"/>
      <c r="H70" s="359"/>
      <c r="I70" s="359"/>
      <c r="J70" s="360"/>
      <c r="K70" s="2"/>
    </row>
    <row r="71" spans="1:31" ht="14.25" thickTop="1" thickBo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31" ht="13.5" thickTop="1" x14ac:dyDescent="0.2">
      <c r="A72" s="342" t="s">
        <v>1</v>
      </c>
      <c r="B72" s="343"/>
      <c r="C72" s="343"/>
      <c r="D72" s="343"/>
      <c r="E72" s="343"/>
      <c r="F72" s="343"/>
      <c r="G72" s="343"/>
      <c r="H72" s="343"/>
      <c r="I72" s="344" t="s">
        <v>2</v>
      </c>
      <c r="J72" s="344"/>
      <c r="K72" s="344"/>
      <c r="L72" s="344"/>
      <c r="M72" s="344"/>
      <c r="N72" s="343" t="s">
        <v>3</v>
      </c>
      <c r="O72" s="343"/>
      <c r="P72" s="191" t="s">
        <v>4</v>
      </c>
      <c r="Q72" s="343" t="s">
        <v>5</v>
      </c>
      <c r="R72" s="343"/>
      <c r="S72" s="343"/>
      <c r="T72" s="343"/>
      <c r="U72" s="343"/>
      <c r="V72" s="343"/>
      <c r="W72" s="345"/>
      <c r="X72" s="2"/>
    </row>
    <row r="73" spans="1:31" ht="15" customHeight="1" thickBot="1" x14ac:dyDescent="0.25">
      <c r="A73" s="405" t="s">
        <v>76</v>
      </c>
      <c r="B73" s="406"/>
      <c r="C73" s="406"/>
      <c r="D73" s="406"/>
      <c r="E73" s="406"/>
      <c r="F73" s="406"/>
      <c r="G73" s="406"/>
      <c r="H73" s="406"/>
      <c r="I73" s="348">
        <f>+I19</f>
        <v>43556</v>
      </c>
      <c r="J73" s="348"/>
      <c r="K73" s="348"/>
      <c r="L73" s="348"/>
      <c r="M73" s="348"/>
      <c r="N73" s="347">
        <f>+N19</f>
        <v>0</v>
      </c>
      <c r="O73" s="347"/>
      <c r="P73" s="12" t="s">
        <v>16</v>
      </c>
      <c r="Q73" s="349" t="s">
        <v>64</v>
      </c>
      <c r="R73" s="349"/>
      <c r="S73" s="349"/>
      <c r="T73" s="349"/>
      <c r="U73" s="349"/>
      <c r="V73" s="349"/>
      <c r="W73" s="350"/>
      <c r="X73" s="2"/>
    </row>
    <row r="74" spans="1:31" ht="43.15" customHeight="1" thickTop="1" thickBot="1" x14ac:dyDescent="0.25">
      <c r="A74" s="246" t="s">
        <v>65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"/>
    </row>
    <row r="75" spans="1:31" ht="16.899999999999999" customHeight="1" thickTop="1" thickBot="1" x14ac:dyDescent="0.25">
      <c r="A75" s="337" t="s">
        <v>6</v>
      </c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 t="s">
        <v>17</v>
      </c>
      <c r="V75" s="338"/>
      <c r="W75" s="338" t="s">
        <v>7</v>
      </c>
      <c r="X75" s="338"/>
      <c r="Y75" s="338"/>
      <c r="Z75" s="338" t="s">
        <v>8</v>
      </c>
      <c r="AA75" s="338"/>
      <c r="AB75" s="338"/>
      <c r="AC75" s="339"/>
      <c r="AD75" s="2"/>
    </row>
    <row r="76" spans="1:31" ht="17.45" customHeight="1" thickTop="1" x14ac:dyDescent="0.2">
      <c r="A76" s="340">
        <f>A22</f>
        <v>0</v>
      </c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4"/>
      <c r="U76" s="251"/>
      <c r="V76" s="254"/>
      <c r="W76" s="251"/>
      <c r="X76" s="252"/>
      <c r="Y76" s="254"/>
      <c r="Z76" s="251"/>
      <c r="AA76" s="252"/>
      <c r="AB76" s="252"/>
      <c r="AC76" s="253"/>
      <c r="AD76" s="2"/>
      <c r="AE76" s="11"/>
    </row>
    <row r="77" spans="1:31" s="18" customFormat="1" ht="13.9" customHeight="1" x14ac:dyDescent="0.2">
      <c r="A77" s="248"/>
      <c r="B77" s="249"/>
      <c r="C77" s="249"/>
      <c r="D77" s="249"/>
      <c r="E77" s="249"/>
      <c r="F77" s="249"/>
      <c r="G77" s="249"/>
      <c r="H77" s="249"/>
      <c r="I77" s="249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15"/>
      <c r="U77" s="187"/>
      <c r="V77" s="189"/>
      <c r="W77" s="187"/>
      <c r="X77" s="188"/>
      <c r="Y77" s="189"/>
      <c r="Z77" s="187"/>
      <c r="AA77" s="188"/>
      <c r="AB77" s="188"/>
      <c r="AC77" s="190"/>
      <c r="AD77" s="17"/>
      <c r="AE77" s="25"/>
    </row>
    <row r="78" spans="1:31" ht="13.9" customHeight="1" x14ac:dyDescent="0.2">
      <c r="A78" s="334" t="s">
        <v>40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74"/>
      <c r="M78" s="333">
        <f>M24</f>
        <v>0</v>
      </c>
      <c r="N78" s="333"/>
      <c r="O78" s="333"/>
      <c r="P78" s="333"/>
      <c r="Q78" s="333"/>
      <c r="R78" s="333"/>
      <c r="S78" s="333"/>
      <c r="T78" s="4"/>
      <c r="U78" s="251"/>
      <c r="V78" s="254"/>
      <c r="W78" s="251"/>
      <c r="X78" s="252"/>
      <c r="Y78" s="254"/>
      <c r="Z78" s="6"/>
      <c r="AA78" s="252"/>
      <c r="AB78" s="252"/>
      <c r="AC78" s="9"/>
      <c r="AD78" s="2"/>
      <c r="AE78" s="11"/>
    </row>
    <row r="79" spans="1:31" ht="16.149999999999999" customHeight="1" x14ac:dyDescent="0.2">
      <c r="A79" s="248" t="s">
        <v>18</v>
      </c>
      <c r="B79" s="249"/>
      <c r="C79" s="249"/>
      <c r="D79" s="249"/>
      <c r="E79" s="249"/>
      <c r="F79" s="249"/>
      <c r="G79" s="249"/>
      <c r="H79" s="249"/>
      <c r="I79" s="249"/>
      <c r="J79" s="336">
        <f>J25</f>
        <v>0</v>
      </c>
      <c r="K79" s="336"/>
      <c r="L79" s="336"/>
      <c r="M79" s="336"/>
      <c r="N79" s="336"/>
      <c r="O79" s="336"/>
      <c r="P79" s="336"/>
      <c r="Q79" s="336"/>
      <c r="R79" s="336"/>
      <c r="S79" s="336"/>
      <c r="T79" s="4"/>
      <c r="U79" s="251"/>
      <c r="V79" s="254"/>
      <c r="W79" s="251"/>
      <c r="X79" s="252"/>
      <c r="Y79" s="254"/>
      <c r="Z79" s="6"/>
      <c r="AA79" s="252"/>
      <c r="AB79" s="252"/>
      <c r="AC79" s="9"/>
      <c r="AD79" s="2"/>
      <c r="AE79" s="11"/>
    </row>
    <row r="80" spans="1:31" ht="11.45" customHeight="1" x14ac:dyDescent="0.2">
      <c r="A80" s="330">
        <f>A26</f>
        <v>0</v>
      </c>
      <c r="B80" s="331"/>
      <c r="C80" s="331"/>
      <c r="D80" s="331"/>
      <c r="E80" s="331"/>
      <c r="F80" s="331"/>
      <c r="G80" s="331"/>
      <c r="H80" s="331"/>
      <c r="I80" s="332">
        <f>I26</f>
        <v>0</v>
      </c>
      <c r="J80" s="332"/>
      <c r="K80" s="332"/>
      <c r="L80" s="332"/>
      <c r="M80" s="332"/>
      <c r="N80" s="333">
        <f>N26</f>
        <v>0</v>
      </c>
      <c r="O80" s="333"/>
      <c r="P80" s="73"/>
      <c r="Q80" s="73"/>
      <c r="R80" s="73"/>
      <c r="S80" s="73"/>
      <c r="T80" s="4"/>
      <c r="U80" s="251"/>
      <c r="V80" s="254"/>
      <c r="W80" s="255"/>
      <c r="X80" s="256"/>
      <c r="Y80" s="257"/>
      <c r="Z80" s="251"/>
      <c r="AA80" s="252"/>
      <c r="AB80" s="252"/>
      <c r="AC80" s="253"/>
      <c r="AD80" s="2"/>
      <c r="AE80" s="11"/>
    </row>
    <row r="81" spans="1:31" ht="13.9" customHeight="1" x14ac:dyDescent="0.2">
      <c r="A81" s="248"/>
      <c r="B81" s="249"/>
      <c r="C81" s="249"/>
      <c r="D81" s="249"/>
      <c r="E81" s="249"/>
      <c r="F81" s="249"/>
      <c r="G81" s="249"/>
      <c r="H81" s="249"/>
      <c r="I81" s="249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4"/>
      <c r="U81" s="251"/>
      <c r="V81" s="254"/>
      <c r="W81" s="251"/>
      <c r="X81" s="252"/>
      <c r="Y81" s="254"/>
      <c r="Z81" s="251"/>
      <c r="AA81" s="252"/>
      <c r="AB81" s="252"/>
      <c r="AC81" s="253"/>
      <c r="AD81" s="2"/>
      <c r="AE81" s="11"/>
    </row>
    <row r="82" spans="1:31" ht="31.15" customHeight="1" x14ac:dyDescent="0.2">
      <c r="A82" s="315" t="s">
        <v>46</v>
      </c>
      <c r="B82" s="326"/>
      <c r="C82" s="326"/>
      <c r="D82" s="326"/>
      <c r="E82" s="326"/>
      <c r="F82" s="326"/>
      <c r="G82" s="326"/>
      <c r="H82" s="326"/>
      <c r="I82" s="316" t="str">
        <f>I28</f>
        <v>1/04/2019</v>
      </c>
      <c r="J82" s="327"/>
      <c r="K82" s="327"/>
      <c r="L82" s="327"/>
      <c r="M82" s="327"/>
      <c r="N82" s="75" t="s">
        <v>47</v>
      </c>
      <c r="O82" s="328">
        <f>O28</f>
        <v>43560</v>
      </c>
      <c r="P82" s="328"/>
      <c r="Q82" s="73"/>
      <c r="R82" s="73"/>
      <c r="S82" s="73"/>
      <c r="T82" s="4"/>
      <c r="U82" s="318">
        <f>U28</f>
        <v>0</v>
      </c>
      <c r="V82" s="329"/>
      <c r="W82" s="318">
        <f>'RECAPITULATIF ET SUIVI'!L25</f>
        <v>0</v>
      </c>
      <c r="X82" s="319"/>
      <c r="Y82" s="329"/>
      <c r="Z82" s="318">
        <f>+W82*U82</f>
        <v>0</v>
      </c>
      <c r="AA82" s="319"/>
      <c r="AB82" s="319"/>
      <c r="AC82" s="320"/>
      <c r="AD82" s="2"/>
      <c r="AE82" s="11"/>
    </row>
    <row r="83" spans="1:31" ht="14.45" customHeight="1" x14ac:dyDescent="0.2">
      <c r="A83" s="248"/>
      <c r="B83" s="249"/>
      <c r="C83" s="249"/>
      <c r="D83" s="249"/>
      <c r="E83" s="249"/>
      <c r="F83" s="249"/>
      <c r="G83" s="249"/>
      <c r="H83" s="249"/>
      <c r="I83" s="249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4"/>
      <c r="U83" s="251"/>
      <c r="V83" s="254"/>
      <c r="W83" s="251"/>
      <c r="X83" s="252"/>
      <c r="Y83" s="254"/>
      <c r="Z83" s="251"/>
      <c r="AA83" s="252"/>
      <c r="AB83" s="252"/>
      <c r="AC83" s="253"/>
      <c r="AD83" s="2"/>
      <c r="AE83" s="11"/>
    </row>
    <row r="84" spans="1:31" ht="15.6" customHeight="1" x14ac:dyDescent="0.2">
      <c r="A84" s="315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4"/>
      <c r="U84" s="321"/>
      <c r="V84" s="323"/>
      <c r="W84" s="321"/>
      <c r="X84" s="322"/>
      <c r="Y84" s="323"/>
      <c r="Z84" s="6"/>
      <c r="AA84" s="322"/>
      <c r="AB84" s="322"/>
      <c r="AC84" s="9"/>
      <c r="AD84" s="2"/>
      <c r="AE84" s="11"/>
    </row>
    <row r="85" spans="1:31" ht="12.6" customHeight="1" x14ac:dyDescent="0.2">
      <c r="A85" s="248"/>
      <c r="B85" s="249"/>
      <c r="C85" s="249"/>
      <c r="D85" s="249"/>
      <c r="E85" s="249"/>
      <c r="F85" s="249"/>
      <c r="G85" s="249"/>
      <c r="H85" s="249"/>
      <c r="I85" s="249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4"/>
      <c r="U85" s="251"/>
      <c r="V85" s="254"/>
      <c r="W85" s="251"/>
      <c r="X85" s="252"/>
      <c r="Y85" s="254"/>
      <c r="Z85" s="251"/>
      <c r="AA85" s="252"/>
      <c r="AB85" s="252"/>
      <c r="AC85" s="253"/>
      <c r="AD85" s="2"/>
      <c r="AE85" s="11"/>
    </row>
    <row r="86" spans="1:31" ht="14.45" customHeight="1" x14ac:dyDescent="0.2">
      <c r="A86" s="315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4"/>
      <c r="U86" s="251"/>
      <c r="V86" s="254"/>
      <c r="W86" s="321"/>
      <c r="X86" s="322"/>
      <c r="Y86" s="323"/>
      <c r="Z86" s="6"/>
      <c r="AA86" s="322"/>
      <c r="AB86" s="322"/>
      <c r="AC86" s="9"/>
      <c r="AD86" s="2"/>
      <c r="AE86" s="11"/>
    </row>
    <row r="87" spans="1:31" ht="14.45" customHeight="1" x14ac:dyDescent="0.2">
      <c r="A87" s="248"/>
      <c r="B87" s="249"/>
      <c r="C87" s="249"/>
      <c r="D87" s="249"/>
      <c r="E87" s="249"/>
      <c r="F87" s="249"/>
      <c r="G87" s="249"/>
      <c r="H87" s="249"/>
      <c r="I87" s="249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4"/>
      <c r="U87" s="251"/>
      <c r="V87" s="254"/>
      <c r="W87" s="251"/>
      <c r="X87" s="252"/>
      <c r="Y87" s="254"/>
      <c r="Z87" s="251"/>
      <c r="AA87" s="252"/>
      <c r="AB87" s="252"/>
      <c r="AC87" s="253"/>
      <c r="AD87" s="2"/>
      <c r="AE87" s="11"/>
    </row>
    <row r="88" spans="1:31" ht="15" customHeight="1" x14ac:dyDescent="0.2">
      <c r="A88" s="315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4"/>
      <c r="U88" s="251"/>
      <c r="V88" s="254"/>
      <c r="W88" s="321"/>
      <c r="X88" s="322"/>
      <c r="Y88" s="323"/>
      <c r="Z88" s="6"/>
      <c r="AA88" s="321"/>
      <c r="AB88" s="322"/>
      <c r="AC88" s="324"/>
      <c r="AD88" s="2"/>
      <c r="AE88" s="11"/>
    </row>
    <row r="89" spans="1:31" ht="14.45" customHeight="1" x14ac:dyDescent="0.2">
      <c r="A89" s="248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50"/>
      <c r="T89" s="4"/>
      <c r="U89" s="251"/>
      <c r="V89" s="254"/>
      <c r="W89" s="251"/>
      <c r="X89" s="252"/>
      <c r="Y89" s="254"/>
      <c r="Z89" s="318"/>
      <c r="AA89" s="319"/>
      <c r="AB89" s="319"/>
      <c r="AC89" s="320"/>
      <c r="AD89" s="2"/>
      <c r="AE89" s="11"/>
    </row>
    <row r="90" spans="1:31" ht="16.899999999999999" customHeight="1" x14ac:dyDescent="0.2">
      <c r="A90" s="315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7"/>
      <c r="T90" s="4"/>
      <c r="U90" s="251"/>
      <c r="V90" s="254"/>
      <c r="W90" s="255"/>
      <c r="X90" s="256"/>
      <c r="Y90" s="257"/>
      <c r="Z90" s="251"/>
      <c r="AA90" s="252"/>
      <c r="AB90" s="252"/>
      <c r="AC90" s="253"/>
      <c r="AD90" s="2"/>
      <c r="AE90" s="11"/>
    </row>
    <row r="91" spans="1:31" ht="14.45" customHeight="1" x14ac:dyDescent="0.2">
      <c r="A91" s="248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50"/>
      <c r="T91" s="4"/>
      <c r="U91" s="251"/>
      <c r="V91" s="254"/>
      <c r="W91" s="251"/>
      <c r="X91" s="252"/>
      <c r="Y91" s="254"/>
      <c r="Z91" s="318"/>
      <c r="AA91" s="319"/>
      <c r="AB91" s="319"/>
      <c r="AC91" s="320"/>
      <c r="AD91" s="2"/>
      <c r="AE91" s="11"/>
    </row>
    <row r="92" spans="1:31" ht="19.149999999999999" customHeight="1" x14ac:dyDescent="0.2">
      <c r="A92" s="315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7"/>
      <c r="T92" s="4"/>
      <c r="U92" s="251"/>
      <c r="V92" s="254"/>
      <c r="W92" s="255"/>
      <c r="X92" s="256"/>
      <c r="Y92" s="257"/>
      <c r="Z92" s="251"/>
      <c r="AA92" s="252"/>
      <c r="AB92" s="252"/>
      <c r="AC92" s="253"/>
      <c r="AD92" s="1"/>
      <c r="AE92" s="11"/>
    </row>
    <row r="93" spans="1:31" ht="14.45" customHeight="1" x14ac:dyDescent="0.2">
      <c r="A93" s="248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50"/>
      <c r="T93" s="4"/>
      <c r="U93" s="251"/>
      <c r="V93" s="254"/>
      <c r="W93" s="251"/>
      <c r="X93" s="252"/>
      <c r="Y93" s="254"/>
      <c r="Z93" s="318"/>
      <c r="AA93" s="319"/>
      <c r="AB93" s="319"/>
      <c r="AC93" s="320"/>
      <c r="AD93" s="2"/>
      <c r="AE93" s="11"/>
    </row>
    <row r="94" spans="1:31" ht="18.600000000000001" customHeight="1" x14ac:dyDescent="0.2">
      <c r="A94" s="315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7"/>
      <c r="T94" s="4"/>
      <c r="U94" s="251"/>
      <c r="V94" s="254"/>
      <c r="W94" s="255"/>
      <c r="X94" s="256"/>
      <c r="Y94" s="257"/>
      <c r="Z94" s="251"/>
      <c r="AA94" s="252"/>
      <c r="AB94" s="252"/>
      <c r="AC94" s="253"/>
      <c r="AD94" s="19"/>
      <c r="AE94" s="11"/>
    </row>
    <row r="95" spans="1:31" ht="14.45" customHeight="1" x14ac:dyDescent="0.2">
      <c r="A95" s="248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50"/>
      <c r="T95" s="4"/>
      <c r="U95" s="251"/>
      <c r="V95" s="254"/>
      <c r="W95" s="251"/>
      <c r="X95" s="252"/>
      <c r="Y95" s="254"/>
      <c r="Z95" s="318"/>
      <c r="AA95" s="319"/>
      <c r="AB95" s="319"/>
      <c r="AC95" s="320"/>
      <c r="AD95" s="2"/>
      <c r="AE95" s="11"/>
    </row>
    <row r="96" spans="1:31" ht="14.45" customHeight="1" x14ac:dyDescent="0.2">
      <c r="A96" s="315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7"/>
      <c r="T96" s="4"/>
      <c r="U96" s="251"/>
      <c r="V96" s="254"/>
      <c r="W96" s="255"/>
      <c r="X96" s="256"/>
      <c r="Y96" s="257"/>
      <c r="Z96" s="251"/>
      <c r="AA96" s="252"/>
      <c r="AB96" s="252"/>
      <c r="AC96" s="253"/>
      <c r="AD96" s="2"/>
      <c r="AE96" s="11"/>
    </row>
    <row r="97" spans="1:31" ht="11.65" customHeight="1" x14ac:dyDescent="0.2">
      <c r="A97" s="248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50"/>
      <c r="T97" s="4"/>
      <c r="U97" s="251"/>
      <c r="V97" s="254"/>
      <c r="W97" s="251"/>
      <c r="X97" s="252"/>
      <c r="Y97" s="254"/>
      <c r="Z97" s="318"/>
      <c r="AA97" s="319"/>
      <c r="AB97" s="319"/>
      <c r="AC97" s="320"/>
      <c r="AE97" s="11"/>
    </row>
    <row r="98" spans="1:31" ht="8.4499999999999993" customHeight="1" thickBot="1" x14ac:dyDescent="0.25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6"/>
      <c r="T98" s="5"/>
      <c r="U98" s="137"/>
      <c r="V98" s="138"/>
      <c r="W98" s="137"/>
      <c r="X98" s="139"/>
      <c r="Y98" s="138"/>
      <c r="Z98" s="137"/>
      <c r="AA98" s="139"/>
      <c r="AB98" s="139"/>
      <c r="AC98" s="140"/>
      <c r="AE98" s="11"/>
    </row>
    <row r="99" spans="1:31" ht="12" customHeight="1" thickTop="1" x14ac:dyDescent="0.2">
      <c r="A99" s="1"/>
      <c r="B99" s="303" t="s">
        <v>91</v>
      </c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1"/>
    </row>
    <row r="100" spans="1:31" x14ac:dyDescent="0.2">
      <c r="A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E100" s="11"/>
    </row>
    <row r="101" spans="1:31" ht="30.6" customHeight="1" thickBo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E101" s="11"/>
    </row>
    <row r="102" spans="1:31" ht="16.5" thickTop="1" x14ac:dyDescent="0.2">
      <c r="A102" s="304" t="s">
        <v>9</v>
      </c>
      <c r="B102" s="305"/>
      <c r="C102" s="305"/>
      <c r="D102" s="305"/>
      <c r="E102" s="306"/>
      <c r="F102" s="307" t="s">
        <v>10</v>
      </c>
      <c r="G102" s="305"/>
      <c r="H102" s="305"/>
      <c r="I102" s="306"/>
      <c r="J102" s="307" t="s">
        <v>11</v>
      </c>
      <c r="K102" s="305"/>
      <c r="L102" s="305"/>
      <c r="M102" s="305"/>
      <c r="N102" s="308"/>
      <c r="S102" s="309" t="s">
        <v>12</v>
      </c>
      <c r="T102" s="310"/>
      <c r="U102" s="310"/>
      <c r="V102" s="310"/>
      <c r="W102" s="310"/>
      <c r="X102" s="311"/>
      <c r="Y102" s="312">
        <f>SUM(Z76:AC98)</f>
        <v>0</v>
      </c>
      <c r="Z102" s="313"/>
      <c r="AA102" s="313"/>
      <c r="AB102" s="314"/>
      <c r="AE102" s="11"/>
    </row>
    <row r="103" spans="1:31" ht="15.75" x14ac:dyDescent="0.2">
      <c r="A103" s="258">
        <v>0</v>
      </c>
      <c r="B103" s="259"/>
      <c r="C103" s="259"/>
      <c r="D103" s="259"/>
      <c r="E103" s="260"/>
      <c r="F103" s="267">
        <f>SUM(Z76:AC97)</f>
        <v>0</v>
      </c>
      <c r="G103" s="268"/>
      <c r="H103" s="268"/>
      <c r="I103" s="269"/>
      <c r="J103" s="276">
        <v>0</v>
      </c>
      <c r="K103" s="277"/>
      <c r="L103" s="277"/>
      <c r="M103" s="277"/>
      <c r="N103" s="278"/>
      <c r="O103" s="20"/>
      <c r="R103" s="20"/>
      <c r="S103" s="285" t="s">
        <v>8</v>
      </c>
      <c r="T103" s="286"/>
      <c r="U103" s="286"/>
      <c r="V103" s="286"/>
      <c r="W103" s="286"/>
      <c r="X103" s="287"/>
      <c r="Y103" s="288">
        <f>Y102</f>
        <v>0</v>
      </c>
      <c r="Z103" s="289"/>
      <c r="AA103" s="289"/>
      <c r="AB103" s="290"/>
      <c r="AC103" s="2"/>
      <c r="AE103" s="11"/>
    </row>
    <row r="104" spans="1:31" ht="15.75" x14ac:dyDescent="0.2">
      <c r="A104" s="261"/>
      <c r="B104" s="262"/>
      <c r="C104" s="262"/>
      <c r="D104" s="262"/>
      <c r="E104" s="263"/>
      <c r="F104" s="270"/>
      <c r="G104" s="271"/>
      <c r="H104" s="271"/>
      <c r="I104" s="272"/>
      <c r="J104" s="279"/>
      <c r="K104" s="280"/>
      <c r="L104" s="280"/>
      <c r="M104" s="280"/>
      <c r="N104" s="281"/>
      <c r="O104" s="20"/>
      <c r="R104" s="20"/>
      <c r="S104" s="291" t="s">
        <v>13</v>
      </c>
      <c r="T104" s="292"/>
      <c r="U104" s="292"/>
      <c r="V104" s="292"/>
      <c r="W104" s="292"/>
      <c r="X104" s="293"/>
      <c r="Y104" s="294">
        <v>0</v>
      </c>
      <c r="Z104" s="295"/>
      <c r="AA104" s="295"/>
      <c r="AB104" s="296"/>
      <c r="AC104" s="2"/>
      <c r="AE104" s="11"/>
    </row>
    <row r="105" spans="1:31" ht="25.15" customHeight="1" thickBot="1" x14ac:dyDescent="0.25">
      <c r="A105" s="264"/>
      <c r="B105" s="265"/>
      <c r="C105" s="265"/>
      <c r="D105" s="265"/>
      <c r="E105" s="266"/>
      <c r="F105" s="273"/>
      <c r="G105" s="274"/>
      <c r="H105" s="274"/>
      <c r="I105" s="275"/>
      <c r="J105" s="282"/>
      <c r="K105" s="283"/>
      <c r="L105" s="283"/>
      <c r="M105" s="283"/>
      <c r="N105" s="284"/>
      <c r="O105" s="20"/>
      <c r="R105" s="20"/>
      <c r="S105" s="297" t="s">
        <v>14</v>
      </c>
      <c r="T105" s="298"/>
      <c r="U105" s="298"/>
      <c r="V105" s="298"/>
      <c r="W105" s="298"/>
      <c r="X105" s="299"/>
      <c r="Y105" s="300">
        <f>Y103</f>
        <v>0</v>
      </c>
      <c r="Z105" s="301"/>
      <c r="AA105" s="301"/>
      <c r="AB105" s="302"/>
      <c r="AC105" s="2"/>
      <c r="AE105" s="11"/>
    </row>
    <row r="106" spans="1:31" ht="14.45" customHeight="1" thickTop="1" x14ac:dyDescent="0.2">
      <c r="A106" s="244" t="s">
        <v>66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11"/>
    </row>
    <row r="107" spans="1:31" x14ac:dyDescent="0.2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</row>
    <row r="108" spans="1:31" ht="21" customHeight="1" x14ac:dyDescent="0.2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</row>
    <row r="109" spans="1:31" ht="30" customHeight="1" x14ac:dyDescent="0.2">
      <c r="A109" s="11"/>
      <c r="B109" s="11"/>
      <c r="C109" s="351" t="s">
        <v>45</v>
      </c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11"/>
      <c r="S109" s="11"/>
      <c r="T109" s="11"/>
      <c r="U109" s="11"/>
      <c r="V109" s="352"/>
      <c r="W109" s="352"/>
      <c r="X109" s="352"/>
      <c r="Y109" s="352"/>
      <c r="Z109" s="352"/>
      <c r="AA109" s="11"/>
      <c r="AB109" s="11"/>
      <c r="AC109" s="11"/>
    </row>
    <row r="110" spans="1:31" x14ac:dyDescent="0.2">
      <c r="A110" s="11"/>
      <c r="B110" s="14"/>
      <c r="C110" s="400">
        <f>+C56</f>
        <v>0</v>
      </c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155"/>
      <c r="R110" s="11"/>
      <c r="S110" s="11"/>
      <c r="T110" s="11"/>
      <c r="U110" s="11"/>
      <c r="V110" s="352"/>
      <c r="W110" s="352"/>
      <c r="X110" s="352"/>
      <c r="Y110" s="352"/>
      <c r="Z110" s="352"/>
      <c r="AA110" s="11"/>
      <c r="AB110" s="11"/>
      <c r="AC110" s="11"/>
    </row>
    <row r="111" spans="1:31" x14ac:dyDescent="0.2">
      <c r="A111" s="11"/>
      <c r="B111" s="14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155"/>
      <c r="R111" s="11"/>
      <c r="S111" s="11"/>
      <c r="T111" s="11"/>
      <c r="U111" s="11"/>
      <c r="V111" s="352"/>
      <c r="W111" s="352"/>
      <c r="X111" s="352"/>
      <c r="Y111" s="352"/>
      <c r="Z111" s="352"/>
      <c r="AA111" s="11"/>
      <c r="AB111" s="11"/>
      <c r="AC111" s="11"/>
    </row>
    <row r="112" spans="1:31" x14ac:dyDescent="0.2">
      <c r="A112" s="11"/>
      <c r="B112" s="14"/>
      <c r="C112" s="353" t="s">
        <v>72</v>
      </c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11"/>
      <c r="S112" s="11"/>
      <c r="T112" s="11"/>
      <c r="U112" s="11"/>
      <c r="V112" s="352"/>
      <c r="W112" s="352"/>
      <c r="X112" s="352"/>
      <c r="Y112" s="352"/>
      <c r="Z112" s="352"/>
      <c r="AA112" s="11"/>
      <c r="AB112" s="11"/>
      <c r="AC112" s="11"/>
    </row>
    <row r="113" spans="1:31" x14ac:dyDescent="0.2"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</row>
    <row r="114" spans="1:31" x14ac:dyDescent="0.2">
      <c r="C114" s="355" t="s">
        <v>67</v>
      </c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</row>
    <row r="115" spans="1:31" x14ac:dyDescent="0.2">
      <c r="C115" s="156" t="str">
        <f t="shared" ref="C115" si="0">+C61</f>
        <v xml:space="preserve">SIRET: </v>
      </c>
      <c r="D115" s="156"/>
      <c r="E115" s="156"/>
      <c r="F115" s="401">
        <f>+F61</f>
        <v>0</v>
      </c>
      <c r="G115" s="402"/>
      <c r="H115" s="402"/>
      <c r="I115" s="402"/>
      <c r="J115" s="402"/>
      <c r="K115" s="402"/>
      <c r="L115" s="402"/>
      <c r="M115" s="402" t="str">
        <f>+L61</f>
        <v>APE 7010 Z</v>
      </c>
      <c r="N115" s="402"/>
      <c r="O115" s="156"/>
      <c r="P115" s="156"/>
      <c r="Q115" s="156"/>
    </row>
    <row r="116" spans="1:31" x14ac:dyDescent="0.2"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"/>
    </row>
    <row r="117" spans="1:31" ht="27" customHeight="1" x14ac:dyDescent="0.2"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"/>
      <c r="T117" s="357"/>
      <c r="U117" s="357"/>
      <c r="V117" s="357"/>
      <c r="W117" s="357"/>
      <c r="X117" s="357"/>
      <c r="Y117" s="357"/>
      <c r="Z117" s="357"/>
      <c r="AA117" s="357"/>
    </row>
    <row r="118" spans="1:31" ht="50.45" customHeight="1" x14ac:dyDescent="0.2"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243" t="str">
        <f>P66</f>
        <v>Email : tremplinocc.cc@gmail.com</v>
      </c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</row>
    <row r="119" spans="1:31" ht="25.15" customHeight="1" x14ac:dyDescent="0.2"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245" t="str">
        <f>P67</f>
        <v>N°déclaration d'activité: 76 34101690 34</v>
      </c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</row>
    <row r="120" spans="1:31" ht="28.15" customHeight="1" x14ac:dyDescent="0.2"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"/>
      <c r="AD120" s="24"/>
      <c r="AE120" s="24"/>
    </row>
    <row r="121" spans="1:31" ht="13.15" customHeight="1" x14ac:dyDescent="0.2"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</row>
    <row r="122" spans="1:31" ht="13.15" customHeight="1" x14ac:dyDescent="0.2"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</row>
    <row r="123" spans="1:31" ht="13.9" customHeight="1" thickBot="1" x14ac:dyDescent="0.25">
      <c r="C123" s="2"/>
      <c r="D123" s="2"/>
      <c r="E123" s="2"/>
      <c r="F123" s="2"/>
      <c r="G123" s="2"/>
      <c r="H123" s="2"/>
      <c r="I123" s="2"/>
      <c r="J123" s="2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</row>
    <row r="124" spans="1:31" ht="25.5" thickTop="1" thickBot="1" x14ac:dyDescent="0.25">
      <c r="A124" s="358" t="s">
        <v>0</v>
      </c>
      <c r="B124" s="359"/>
      <c r="C124" s="359"/>
      <c r="D124" s="359"/>
      <c r="E124" s="359"/>
      <c r="F124" s="359"/>
      <c r="G124" s="359"/>
      <c r="H124" s="359"/>
      <c r="I124" s="359"/>
      <c r="J124" s="360"/>
      <c r="K124" s="2"/>
    </row>
    <row r="125" spans="1:31" ht="14.25" thickTop="1" thickBo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31" ht="13.5" thickTop="1" x14ac:dyDescent="0.2">
      <c r="A126" s="342" t="s">
        <v>1</v>
      </c>
      <c r="B126" s="343"/>
      <c r="C126" s="343"/>
      <c r="D126" s="343"/>
      <c r="E126" s="343"/>
      <c r="F126" s="343"/>
      <c r="G126" s="343"/>
      <c r="H126" s="343"/>
      <c r="I126" s="344" t="s">
        <v>2</v>
      </c>
      <c r="J126" s="344"/>
      <c r="K126" s="344"/>
      <c r="L126" s="344"/>
      <c r="M126" s="344"/>
      <c r="N126" s="343" t="s">
        <v>3</v>
      </c>
      <c r="O126" s="343"/>
      <c r="P126" s="191" t="s">
        <v>4</v>
      </c>
      <c r="Q126" s="343" t="s">
        <v>5</v>
      </c>
      <c r="R126" s="343"/>
      <c r="S126" s="343"/>
      <c r="T126" s="343"/>
      <c r="U126" s="343"/>
      <c r="V126" s="343"/>
      <c r="W126" s="345"/>
      <c r="X126" s="2"/>
    </row>
    <row r="127" spans="1:31" ht="15" customHeight="1" thickBot="1" x14ac:dyDescent="0.25">
      <c r="A127" s="346" t="str">
        <f>+A73</f>
        <v>007</v>
      </c>
      <c r="B127" s="347"/>
      <c r="C127" s="347"/>
      <c r="D127" s="347"/>
      <c r="E127" s="347"/>
      <c r="F127" s="347"/>
      <c r="G127" s="347"/>
      <c r="H127" s="347"/>
      <c r="I127" s="348">
        <f>+I73</f>
        <v>43556</v>
      </c>
      <c r="J127" s="348"/>
      <c r="K127" s="348"/>
      <c r="L127" s="348"/>
      <c r="M127" s="348"/>
      <c r="N127" s="347">
        <f>+N73</f>
        <v>0</v>
      </c>
      <c r="O127" s="347"/>
      <c r="P127" s="12" t="s">
        <v>16</v>
      </c>
      <c r="Q127" s="349" t="s">
        <v>64</v>
      </c>
      <c r="R127" s="349"/>
      <c r="S127" s="349"/>
      <c r="T127" s="349"/>
      <c r="U127" s="349"/>
      <c r="V127" s="349"/>
      <c r="W127" s="350"/>
      <c r="X127" s="2"/>
    </row>
    <row r="128" spans="1:31" ht="43.15" customHeight="1" thickTop="1" thickBot="1" x14ac:dyDescent="0.25">
      <c r="A128" s="246" t="s">
        <v>68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"/>
    </row>
    <row r="129" spans="1:31" ht="16.899999999999999" customHeight="1" thickTop="1" thickBot="1" x14ac:dyDescent="0.25">
      <c r="A129" s="337" t="s">
        <v>6</v>
      </c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 t="s">
        <v>17</v>
      </c>
      <c r="V129" s="338"/>
      <c r="W129" s="338" t="s">
        <v>7</v>
      </c>
      <c r="X129" s="338"/>
      <c r="Y129" s="338"/>
      <c r="Z129" s="338" t="s">
        <v>8</v>
      </c>
      <c r="AA129" s="338"/>
      <c r="AB129" s="338"/>
      <c r="AC129" s="339"/>
      <c r="AD129" s="2"/>
    </row>
    <row r="130" spans="1:31" ht="17.45" customHeight="1" thickTop="1" x14ac:dyDescent="0.2">
      <c r="A130" s="340">
        <f>A76</f>
        <v>0</v>
      </c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4"/>
      <c r="U130" s="251"/>
      <c r="V130" s="254"/>
      <c r="W130" s="251"/>
      <c r="X130" s="252"/>
      <c r="Y130" s="254"/>
      <c r="Z130" s="251"/>
      <c r="AA130" s="252"/>
      <c r="AB130" s="252"/>
      <c r="AC130" s="253"/>
      <c r="AD130" s="2"/>
      <c r="AE130" s="11"/>
    </row>
    <row r="131" spans="1:31" s="18" customFormat="1" ht="13.9" customHeight="1" x14ac:dyDescent="0.2">
      <c r="A131" s="248"/>
      <c r="B131" s="249"/>
      <c r="C131" s="249"/>
      <c r="D131" s="249"/>
      <c r="E131" s="249"/>
      <c r="F131" s="249"/>
      <c r="G131" s="249"/>
      <c r="H131" s="249"/>
      <c r="I131" s="249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15"/>
      <c r="U131" s="187"/>
      <c r="V131" s="189"/>
      <c r="W131" s="187"/>
      <c r="X131" s="188"/>
      <c r="Y131" s="189"/>
      <c r="Z131" s="187"/>
      <c r="AA131" s="188"/>
      <c r="AB131" s="188"/>
      <c r="AC131" s="190"/>
      <c r="AD131" s="17"/>
      <c r="AE131" s="25"/>
    </row>
    <row r="132" spans="1:31" ht="13.9" customHeight="1" x14ac:dyDescent="0.2">
      <c r="A132" s="334" t="s">
        <v>40</v>
      </c>
      <c r="B132" s="335"/>
      <c r="C132" s="335"/>
      <c r="D132" s="335"/>
      <c r="E132" s="335"/>
      <c r="F132" s="335"/>
      <c r="G132" s="335"/>
      <c r="H132" s="335"/>
      <c r="I132" s="335"/>
      <c r="J132" s="335"/>
      <c r="K132" s="335"/>
      <c r="L132" s="74"/>
      <c r="M132" s="333">
        <f>M78</f>
        <v>0</v>
      </c>
      <c r="N132" s="333"/>
      <c r="O132" s="333"/>
      <c r="P132" s="333"/>
      <c r="Q132" s="333"/>
      <c r="R132" s="333"/>
      <c r="S132" s="333"/>
      <c r="T132" s="4"/>
      <c r="U132" s="251"/>
      <c r="V132" s="254"/>
      <c r="W132" s="251"/>
      <c r="X132" s="252"/>
      <c r="Y132" s="254"/>
      <c r="Z132" s="6"/>
      <c r="AA132" s="252"/>
      <c r="AB132" s="252"/>
      <c r="AC132" s="9"/>
      <c r="AD132" s="2"/>
      <c r="AE132" s="11"/>
    </row>
    <row r="133" spans="1:31" ht="16.149999999999999" customHeight="1" x14ac:dyDescent="0.2">
      <c r="A133" s="248" t="s">
        <v>18</v>
      </c>
      <c r="B133" s="249"/>
      <c r="C133" s="249"/>
      <c r="D133" s="249"/>
      <c r="E133" s="249"/>
      <c r="F133" s="249"/>
      <c r="G133" s="249"/>
      <c r="H133" s="249"/>
      <c r="I133" s="249"/>
      <c r="J133" s="336">
        <f>J79</f>
        <v>0</v>
      </c>
      <c r="K133" s="336"/>
      <c r="L133" s="336"/>
      <c r="M133" s="336"/>
      <c r="N133" s="336"/>
      <c r="O133" s="336"/>
      <c r="P133" s="336"/>
      <c r="Q133" s="336"/>
      <c r="R133" s="336"/>
      <c r="S133" s="336"/>
      <c r="T133" s="4"/>
      <c r="U133" s="251"/>
      <c r="V133" s="254"/>
      <c r="W133" s="251"/>
      <c r="X133" s="252"/>
      <c r="Y133" s="254"/>
      <c r="Z133" s="6"/>
      <c r="AA133" s="252"/>
      <c r="AB133" s="252"/>
      <c r="AC133" s="9"/>
      <c r="AD133" s="2"/>
      <c r="AE133" s="11"/>
    </row>
    <row r="134" spans="1:31" ht="22.15" customHeight="1" x14ac:dyDescent="0.2">
      <c r="A134" s="330">
        <f>A80</f>
        <v>0</v>
      </c>
      <c r="B134" s="331"/>
      <c r="C134" s="331"/>
      <c r="D134" s="331"/>
      <c r="E134" s="331"/>
      <c r="F134" s="331"/>
      <c r="G134" s="331"/>
      <c r="H134" s="331"/>
      <c r="I134" s="332">
        <f>I80</f>
        <v>0</v>
      </c>
      <c r="J134" s="332"/>
      <c r="K134" s="332"/>
      <c r="L134" s="332"/>
      <c r="M134" s="332"/>
      <c r="N134" s="333">
        <f>N80</f>
        <v>0</v>
      </c>
      <c r="O134" s="333"/>
      <c r="P134" s="73"/>
      <c r="Q134" s="73"/>
      <c r="R134" s="73"/>
      <c r="S134" s="73"/>
      <c r="T134" s="4"/>
      <c r="U134" s="251"/>
      <c r="V134" s="254"/>
      <c r="W134" s="255"/>
      <c r="X134" s="256"/>
      <c r="Y134" s="257"/>
      <c r="Z134" s="251"/>
      <c r="AA134" s="252"/>
      <c r="AB134" s="252"/>
      <c r="AC134" s="253"/>
      <c r="AD134" s="2"/>
      <c r="AE134" s="11"/>
    </row>
    <row r="135" spans="1:31" ht="13.9" customHeight="1" x14ac:dyDescent="0.2">
      <c r="A135" s="248"/>
      <c r="B135" s="249"/>
      <c r="C135" s="249"/>
      <c r="D135" s="249"/>
      <c r="E135" s="249"/>
      <c r="F135" s="249"/>
      <c r="G135" s="249"/>
      <c r="H135" s="249"/>
      <c r="I135" s="249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4"/>
      <c r="U135" s="251"/>
      <c r="V135" s="254"/>
      <c r="W135" s="251"/>
      <c r="X135" s="252"/>
      <c r="Y135" s="254"/>
      <c r="Z135" s="251"/>
      <c r="AA135" s="252"/>
      <c r="AB135" s="252"/>
      <c r="AC135" s="253"/>
      <c r="AD135" s="2"/>
      <c r="AE135" s="11"/>
    </row>
    <row r="136" spans="1:31" ht="31.15" customHeight="1" x14ac:dyDescent="0.2">
      <c r="A136" s="315" t="s">
        <v>46</v>
      </c>
      <c r="B136" s="326"/>
      <c r="C136" s="326"/>
      <c r="D136" s="326"/>
      <c r="E136" s="326"/>
      <c r="F136" s="326"/>
      <c r="G136" s="326"/>
      <c r="H136" s="326"/>
      <c r="I136" s="316" t="str">
        <f>I82</f>
        <v>1/04/2019</v>
      </c>
      <c r="J136" s="327"/>
      <c r="K136" s="327"/>
      <c r="L136" s="327"/>
      <c r="M136" s="327"/>
      <c r="N136" s="75" t="s">
        <v>47</v>
      </c>
      <c r="O136" s="328">
        <f>O82</f>
        <v>43560</v>
      </c>
      <c r="P136" s="328"/>
      <c r="Q136" s="73"/>
      <c r="R136" s="73"/>
      <c r="S136" s="73"/>
      <c r="T136" s="4"/>
      <c r="U136" s="318">
        <f>U82</f>
        <v>0</v>
      </c>
      <c r="V136" s="329"/>
      <c r="W136" s="318">
        <f>+W82</f>
        <v>0</v>
      </c>
      <c r="X136" s="319"/>
      <c r="Y136" s="329"/>
      <c r="Z136" s="318">
        <f>+W136*U136</f>
        <v>0</v>
      </c>
      <c r="AA136" s="319"/>
      <c r="AB136" s="319"/>
      <c r="AC136" s="320"/>
      <c r="AD136" s="2"/>
      <c r="AE136" s="11"/>
    </row>
    <row r="137" spans="1:31" ht="14.45" customHeight="1" x14ac:dyDescent="0.2">
      <c r="A137" s="248"/>
      <c r="B137" s="249"/>
      <c r="C137" s="249"/>
      <c r="D137" s="249"/>
      <c r="E137" s="249"/>
      <c r="F137" s="249"/>
      <c r="G137" s="249"/>
      <c r="H137" s="249"/>
      <c r="I137" s="249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4"/>
      <c r="U137" s="251"/>
      <c r="V137" s="254"/>
      <c r="W137" s="251"/>
      <c r="X137" s="252"/>
      <c r="Y137" s="254"/>
      <c r="Z137" s="251"/>
      <c r="AA137" s="252"/>
      <c r="AB137" s="252"/>
      <c r="AC137" s="253"/>
      <c r="AD137" s="2"/>
      <c r="AE137" s="11"/>
    </row>
    <row r="138" spans="1:31" ht="15.6" customHeight="1" x14ac:dyDescent="0.2">
      <c r="A138" s="315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4"/>
      <c r="U138" s="321"/>
      <c r="V138" s="323"/>
      <c r="W138" s="321"/>
      <c r="X138" s="322"/>
      <c r="Y138" s="323"/>
      <c r="Z138" s="6"/>
      <c r="AA138" s="322"/>
      <c r="AB138" s="322"/>
      <c r="AC138" s="9"/>
      <c r="AD138" s="2"/>
      <c r="AE138" s="11"/>
    </row>
    <row r="139" spans="1:31" ht="12.6" customHeight="1" x14ac:dyDescent="0.2">
      <c r="A139" s="248"/>
      <c r="B139" s="249"/>
      <c r="C139" s="249"/>
      <c r="D139" s="249"/>
      <c r="E139" s="249"/>
      <c r="F139" s="249"/>
      <c r="G139" s="249"/>
      <c r="H139" s="249"/>
      <c r="I139" s="249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4"/>
      <c r="U139" s="251"/>
      <c r="V139" s="254"/>
      <c r="W139" s="251"/>
      <c r="X139" s="252"/>
      <c r="Y139" s="254"/>
      <c r="Z139" s="251"/>
      <c r="AA139" s="252"/>
      <c r="AB139" s="252"/>
      <c r="AC139" s="253"/>
      <c r="AD139" s="2"/>
      <c r="AE139" s="11"/>
    </row>
    <row r="140" spans="1:31" ht="14.45" customHeight="1" x14ac:dyDescent="0.2">
      <c r="A140" s="315"/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4"/>
      <c r="U140" s="251"/>
      <c r="V140" s="254"/>
      <c r="W140" s="321"/>
      <c r="X140" s="322"/>
      <c r="Y140" s="323"/>
      <c r="Z140" s="6"/>
      <c r="AA140" s="322"/>
      <c r="AB140" s="322"/>
      <c r="AC140" s="9"/>
      <c r="AD140" s="2"/>
      <c r="AE140" s="11"/>
    </row>
    <row r="141" spans="1:31" ht="14.45" customHeight="1" x14ac:dyDescent="0.2">
      <c r="A141" s="248"/>
      <c r="B141" s="249"/>
      <c r="C141" s="249"/>
      <c r="D141" s="249"/>
      <c r="E141" s="249"/>
      <c r="F141" s="249"/>
      <c r="G141" s="249"/>
      <c r="H141" s="249"/>
      <c r="I141" s="249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4"/>
      <c r="U141" s="251"/>
      <c r="V141" s="254"/>
      <c r="W141" s="251"/>
      <c r="X141" s="252"/>
      <c r="Y141" s="254"/>
      <c r="Z141" s="251"/>
      <c r="AA141" s="252"/>
      <c r="AB141" s="252"/>
      <c r="AC141" s="253"/>
      <c r="AD141" s="2"/>
      <c r="AE141" s="11"/>
    </row>
    <row r="142" spans="1:31" ht="15" customHeight="1" x14ac:dyDescent="0.2">
      <c r="A142" s="315"/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4"/>
      <c r="U142" s="251"/>
      <c r="V142" s="254"/>
      <c r="W142" s="321"/>
      <c r="X142" s="322"/>
      <c r="Y142" s="323"/>
      <c r="Z142" s="6"/>
      <c r="AA142" s="321"/>
      <c r="AB142" s="322"/>
      <c r="AC142" s="324"/>
      <c r="AD142" s="2"/>
      <c r="AE142" s="11"/>
    </row>
    <row r="143" spans="1:31" ht="14.45" customHeight="1" x14ac:dyDescent="0.2">
      <c r="A143" s="248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50"/>
      <c r="T143" s="4"/>
      <c r="U143" s="251"/>
      <c r="V143" s="254"/>
      <c r="W143" s="251"/>
      <c r="X143" s="252"/>
      <c r="Y143" s="254"/>
      <c r="Z143" s="318"/>
      <c r="AA143" s="319"/>
      <c r="AB143" s="319"/>
      <c r="AC143" s="320"/>
      <c r="AD143" s="2"/>
      <c r="AE143" s="11"/>
    </row>
    <row r="144" spans="1:31" ht="16.899999999999999" customHeight="1" x14ac:dyDescent="0.2">
      <c r="A144" s="315"/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7"/>
      <c r="T144" s="4"/>
      <c r="U144" s="251"/>
      <c r="V144" s="254"/>
      <c r="W144" s="255"/>
      <c r="X144" s="256"/>
      <c r="Y144" s="257"/>
      <c r="Z144" s="251"/>
      <c r="AA144" s="252"/>
      <c r="AB144" s="252"/>
      <c r="AC144" s="253"/>
      <c r="AD144" s="2"/>
      <c r="AE144" s="11"/>
    </row>
    <row r="145" spans="1:31" ht="14.45" customHeight="1" x14ac:dyDescent="0.2">
      <c r="A145" s="248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50"/>
      <c r="T145" s="4"/>
      <c r="U145" s="251"/>
      <c r="V145" s="254"/>
      <c r="W145" s="251"/>
      <c r="X145" s="252"/>
      <c r="Y145" s="254"/>
      <c r="Z145" s="318"/>
      <c r="AA145" s="319"/>
      <c r="AB145" s="319"/>
      <c r="AC145" s="320"/>
      <c r="AD145" s="2"/>
      <c r="AE145" s="11"/>
    </row>
    <row r="146" spans="1:31" ht="19.149999999999999" customHeight="1" x14ac:dyDescent="0.2">
      <c r="A146" s="315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7"/>
      <c r="T146" s="4"/>
      <c r="U146" s="251"/>
      <c r="V146" s="254"/>
      <c r="W146" s="255"/>
      <c r="X146" s="256"/>
      <c r="Y146" s="257"/>
      <c r="Z146" s="251"/>
      <c r="AA146" s="252"/>
      <c r="AB146" s="252"/>
      <c r="AC146" s="253"/>
      <c r="AD146" s="1"/>
      <c r="AE146" s="11"/>
    </row>
    <row r="147" spans="1:31" ht="14.45" customHeight="1" x14ac:dyDescent="0.2">
      <c r="A147" s="248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50"/>
      <c r="T147" s="4"/>
      <c r="U147" s="251"/>
      <c r="V147" s="254"/>
      <c r="W147" s="251"/>
      <c r="X147" s="252"/>
      <c r="Y147" s="254"/>
      <c r="Z147" s="318"/>
      <c r="AA147" s="319"/>
      <c r="AB147" s="319"/>
      <c r="AC147" s="320"/>
      <c r="AD147" s="2"/>
      <c r="AE147" s="11"/>
    </row>
    <row r="148" spans="1:31" ht="18.600000000000001" customHeight="1" x14ac:dyDescent="0.2">
      <c r="A148" s="315"/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7"/>
      <c r="T148" s="4"/>
      <c r="U148" s="251"/>
      <c r="V148" s="254"/>
      <c r="W148" s="255"/>
      <c r="X148" s="256"/>
      <c r="Y148" s="257"/>
      <c r="Z148" s="251"/>
      <c r="AA148" s="252"/>
      <c r="AB148" s="252"/>
      <c r="AC148" s="253"/>
      <c r="AD148" s="19"/>
      <c r="AE148" s="11"/>
    </row>
    <row r="149" spans="1:31" ht="14.45" customHeight="1" x14ac:dyDescent="0.2">
      <c r="A149" s="248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50"/>
      <c r="T149" s="4"/>
      <c r="U149" s="251"/>
      <c r="V149" s="254"/>
      <c r="W149" s="251"/>
      <c r="X149" s="252"/>
      <c r="Y149" s="254"/>
      <c r="Z149" s="318"/>
      <c r="AA149" s="319"/>
      <c r="AB149" s="319"/>
      <c r="AC149" s="320"/>
      <c r="AD149" s="2"/>
      <c r="AE149" s="11"/>
    </row>
    <row r="150" spans="1:31" ht="14.45" customHeight="1" x14ac:dyDescent="0.2">
      <c r="A150" s="315"/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7"/>
      <c r="T150" s="4"/>
      <c r="U150" s="251"/>
      <c r="V150" s="254"/>
      <c r="W150" s="255"/>
      <c r="X150" s="256"/>
      <c r="Y150" s="257"/>
      <c r="Z150" s="251"/>
      <c r="AA150" s="252"/>
      <c r="AB150" s="252"/>
      <c r="AC150" s="253"/>
      <c r="AD150" s="2"/>
      <c r="AE150" s="11"/>
    </row>
    <row r="151" spans="1:31" ht="11.65" customHeight="1" x14ac:dyDescent="0.2">
      <c r="A151" s="248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50"/>
      <c r="T151" s="4"/>
      <c r="U151" s="251"/>
      <c r="V151" s="254"/>
      <c r="W151" s="251"/>
      <c r="X151" s="252"/>
      <c r="Y151" s="254"/>
      <c r="Z151" s="318"/>
      <c r="AA151" s="319"/>
      <c r="AB151" s="319"/>
      <c r="AC151" s="320"/>
      <c r="AE151" s="11"/>
    </row>
    <row r="152" spans="1:31" ht="8.4499999999999993" customHeight="1" thickBot="1" x14ac:dyDescent="0.25">
      <c r="A152" s="134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6"/>
      <c r="T152" s="5"/>
      <c r="U152" s="137"/>
      <c r="V152" s="138"/>
      <c r="W152" s="137"/>
      <c r="X152" s="139"/>
      <c r="Y152" s="138"/>
      <c r="Z152" s="137"/>
      <c r="AA152" s="139"/>
      <c r="AB152" s="139"/>
      <c r="AC152" s="140"/>
      <c r="AE152" s="11"/>
    </row>
    <row r="153" spans="1:31" ht="12" customHeight="1" thickTop="1" x14ac:dyDescent="0.2">
      <c r="A153" s="1"/>
      <c r="B153" s="303" t="s">
        <v>91</v>
      </c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1"/>
    </row>
    <row r="154" spans="1:31" x14ac:dyDescent="0.2">
      <c r="A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1"/>
    </row>
    <row r="155" spans="1:31" ht="31.15" customHeight="1" thickBo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1"/>
    </row>
    <row r="156" spans="1:31" ht="16.5" thickTop="1" x14ac:dyDescent="0.2">
      <c r="A156" s="304" t="s">
        <v>9</v>
      </c>
      <c r="B156" s="305"/>
      <c r="C156" s="305"/>
      <c r="D156" s="305"/>
      <c r="E156" s="306"/>
      <c r="F156" s="307" t="s">
        <v>10</v>
      </c>
      <c r="G156" s="305"/>
      <c r="H156" s="305"/>
      <c r="I156" s="306"/>
      <c r="J156" s="307" t="s">
        <v>11</v>
      </c>
      <c r="K156" s="305"/>
      <c r="L156" s="305"/>
      <c r="M156" s="305"/>
      <c r="N156" s="308"/>
      <c r="S156" s="309" t="s">
        <v>12</v>
      </c>
      <c r="T156" s="310"/>
      <c r="U156" s="310"/>
      <c r="V156" s="310"/>
      <c r="W156" s="310"/>
      <c r="X156" s="311"/>
      <c r="Y156" s="312">
        <f>SUM(Z130:AC152)</f>
        <v>0</v>
      </c>
      <c r="Z156" s="313"/>
      <c r="AA156" s="313"/>
      <c r="AB156" s="314"/>
      <c r="AE156" s="11"/>
    </row>
    <row r="157" spans="1:31" ht="15.75" x14ac:dyDescent="0.2">
      <c r="A157" s="258">
        <v>0</v>
      </c>
      <c r="B157" s="259"/>
      <c r="C157" s="259"/>
      <c r="D157" s="259"/>
      <c r="E157" s="260"/>
      <c r="F157" s="267">
        <f>SUM(Z130:AC151)</f>
        <v>0</v>
      </c>
      <c r="G157" s="268"/>
      <c r="H157" s="268"/>
      <c r="I157" s="269"/>
      <c r="J157" s="276">
        <v>0</v>
      </c>
      <c r="K157" s="277"/>
      <c r="L157" s="277"/>
      <c r="M157" s="277"/>
      <c r="N157" s="278"/>
      <c r="O157" s="20"/>
      <c r="R157" s="20"/>
      <c r="S157" s="285" t="s">
        <v>8</v>
      </c>
      <c r="T157" s="286"/>
      <c r="U157" s="286"/>
      <c r="V157" s="286"/>
      <c r="W157" s="286"/>
      <c r="X157" s="287"/>
      <c r="Y157" s="288">
        <f>Y156</f>
        <v>0</v>
      </c>
      <c r="Z157" s="289"/>
      <c r="AA157" s="289"/>
      <c r="AB157" s="290"/>
      <c r="AC157" s="2"/>
      <c r="AE157" s="11"/>
    </row>
    <row r="158" spans="1:31" ht="15.75" x14ac:dyDescent="0.2">
      <c r="A158" s="261"/>
      <c r="B158" s="262"/>
      <c r="C158" s="262"/>
      <c r="D158" s="262"/>
      <c r="E158" s="263"/>
      <c r="F158" s="270"/>
      <c r="G158" s="271"/>
      <c r="H158" s="271"/>
      <c r="I158" s="272"/>
      <c r="J158" s="279"/>
      <c r="K158" s="280"/>
      <c r="L158" s="280"/>
      <c r="M158" s="280"/>
      <c r="N158" s="281"/>
      <c r="O158" s="20"/>
      <c r="R158" s="20"/>
      <c r="S158" s="291" t="s">
        <v>13</v>
      </c>
      <c r="T158" s="292"/>
      <c r="U158" s="292"/>
      <c r="V158" s="292"/>
      <c r="W158" s="292"/>
      <c r="X158" s="293"/>
      <c r="Y158" s="294">
        <v>0</v>
      </c>
      <c r="Z158" s="295"/>
      <c r="AA158" s="295"/>
      <c r="AB158" s="296"/>
      <c r="AC158" s="2"/>
      <c r="AE158" s="11"/>
    </row>
    <row r="159" spans="1:31" ht="25.15" customHeight="1" thickBot="1" x14ac:dyDescent="0.25">
      <c r="A159" s="264"/>
      <c r="B159" s="265"/>
      <c r="C159" s="265"/>
      <c r="D159" s="265"/>
      <c r="E159" s="266"/>
      <c r="F159" s="273"/>
      <c r="G159" s="274"/>
      <c r="H159" s="274"/>
      <c r="I159" s="275"/>
      <c r="J159" s="282"/>
      <c r="K159" s="283"/>
      <c r="L159" s="283"/>
      <c r="M159" s="283"/>
      <c r="N159" s="284"/>
      <c r="O159" s="20"/>
      <c r="R159" s="20"/>
      <c r="S159" s="297" t="s">
        <v>14</v>
      </c>
      <c r="T159" s="298"/>
      <c r="U159" s="298"/>
      <c r="V159" s="298"/>
      <c r="W159" s="298"/>
      <c r="X159" s="299"/>
      <c r="Y159" s="300">
        <f>Y157</f>
        <v>0</v>
      </c>
      <c r="Z159" s="301"/>
      <c r="AA159" s="301"/>
      <c r="AB159" s="302"/>
      <c r="AC159" s="2"/>
      <c r="AE159" s="11"/>
    </row>
    <row r="160" spans="1:31" ht="14.45" customHeight="1" thickTop="1" x14ac:dyDescent="0.2">
      <c r="A160" s="244" t="s">
        <v>66</v>
      </c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11"/>
    </row>
    <row r="161" spans="1:30" x14ac:dyDescent="0.2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</row>
  </sheetData>
  <mergeCells count="414">
    <mergeCell ref="A16:J16"/>
    <mergeCell ref="A18:H18"/>
    <mergeCell ref="I18:M18"/>
    <mergeCell ref="N18:O18"/>
    <mergeCell ref="Q18:W18"/>
    <mergeCell ref="U24:V24"/>
    <mergeCell ref="W24:Y24"/>
    <mergeCell ref="AA24:AB24"/>
    <mergeCell ref="A74:AB74"/>
    <mergeCell ref="A75:T75"/>
    <mergeCell ref="P66:AB66"/>
    <mergeCell ref="P67:AB68"/>
    <mergeCell ref="P118:AB118"/>
    <mergeCell ref="A19:H19"/>
    <mergeCell ref="I19:M19"/>
    <mergeCell ref="N19:O19"/>
    <mergeCell ref="Q19:W19"/>
    <mergeCell ref="A21:T21"/>
    <mergeCell ref="U21:V21"/>
    <mergeCell ref="W21:Y21"/>
    <mergeCell ref="T9:AA9"/>
    <mergeCell ref="A9:O9"/>
    <mergeCell ref="F61:K61"/>
    <mergeCell ref="C110:P111"/>
    <mergeCell ref="F115:L115"/>
    <mergeCell ref="M115:N115"/>
    <mergeCell ref="A70:J70"/>
    <mergeCell ref="A72:H72"/>
    <mergeCell ref="I72:M72"/>
    <mergeCell ref="N72:O72"/>
    <mergeCell ref="Q72:W72"/>
    <mergeCell ref="C62:Q62"/>
    <mergeCell ref="C63:Q63"/>
    <mergeCell ref="T63:AA63"/>
    <mergeCell ref="A76:S76"/>
    <mergeCell ref="U76:V76"/>
    <mergeCell ref="W76:Y76"/>
    <mergeCell ref="Z76:AC76"/>
    <mergeCell ref="A77:I77"/>
    <mergeCell ref="J77:S77"/>
    <mergeCell ref="A73:H73"/>
    <mergeCell ref="I73:M73"/>
    <mergeCell ref="N73:O73"/>
    <mergeCell ref="Q73:W73"/>
    <mergeCell ref="A25:I25"/>
    <mergeCell ref="J25:S25"/>
    <mergeCell ref="U25:V25"/>
    <mergeCell ref="W25:Y25"/>
    <mergeCell ref="Z21:AC21"/>
    <mergeCell ref="A22:S22"/>
    <mergeCell ref="U22:V22"/>
    <mergeCell ref="W22:Y22"/>
    <mergeCell ref="Z22:AC22"/>
    <mergeCell ref="A23:I23"/>
    <mergeCell ref="J23:S23"/>
    <mergeCell ref="U28:V28"/>
    <mergeCell ref="W28:Y28"/>
    <mergeCell ref="A29:I29"/>
    <mergeCell ref="J29:S29"/>
    <mergeCell ref="U29:V29"/>
    <mergeCell ref="W29:Y29"/>
    <mergeCell ref="Z29:AC29"/>
    <mergeCell ref="O28:P28"/>
    <mergeCell ref="U26:V26"/>
    <mergeCell ref="W26:Y26"/>
    <mergeCell ref="Z26:AC26"/>
    <mergeCell ref="U27:V27"/>
    <mergeCell ref="W27:Y27"/>
    <mergeCell ref="Z27:AC27"/>
    <mergeCell ref="Z28:AC28"/>
    <mergeCell ref="A30:S30"/>
    <mergeCell ref="U30:V30"/>
    <mergeCell ref="W30:Y30"/>
    <mergeCell ref="AA30:AB30"/>
    <mergeCell ref="A31:I31"/>
    <mergeCell ref="J31:S31"/>
    <mergeCell ref="U31:V31"/>
    <mergeCell ref="W31:Y31"/>
    <mergeCell ref="Z31:AC31"/>
    <mergeCell ref="A32:S32"/>
    <mergeCell ref="U32:V32"/>
    <mergeCell ref="W32:Y32"/>
    <mergeCell ref="AA32:AB32"/>
    <mergeCell ref="A33:I33"/>
    <mergeCell ref="J33:S33"/>
    <mergeCell ref="U33:V33"/>
    <mergeCell ref="W33:Y33"/>
    <mergeCell ref="Z33:AC33"/>
    <mergeCell ref="A34:S34"/>
    <mergeCell ref="U34:V34"/>
    <mergeCell ref="W34:Y34"/>
    <mergeCell ref="AA34:AC34"/>
    <mergeCell ref="A35:I35"/>
    <mergeCell ref="J35:S35"/>
    <mergeCell ref="U35:V35"/>
    <mergeCell ref="W35:Y35"/>
    <mergeCell ref="Z35:AC35"/>
    <mergeCell ref="A36:S36"/>
    <mergeCell ref="U36:V36"/>
    <mergeCell ref="W36:Y36"/>
    <mergeCell ref="AA36:AC36"/>
    <mergeCell ref="A37:I37"/>
    <mergeCell ref="J37:S37"/>
    <mergeCell ref="U37:V37"/>
    <mergeCell ref="W37:Y37"/>
    <mergeCell ref="Z37:AC37"/>
    <mergeCell ref="A40:S40"/>
    <mergeCell ref="A41:I41"/>
    <mergeCell ref="J41:S41"/>
    <mergeCell ref="U41:V41"/>
    <mergeCell ref="W41:Y41"/>
    <mergeCell ref="Z41:AC41"/>
    <mergeCell ref="A38:S38"/>
    <mergeCell ref="U38:V38"/>
    <mergeCell ref="W38:Y38"/>
    <mergeCell ref="AA38:AC38"/>
    <mergeCell ref="A39:I39"/>
    <mergeCell ref="J39:S39"/>
    <mergeCell ref="U39:V39"/>
    <mergeCell ref="W39:Y39"/>
    <mergeCell ref="Z39:AC39"/>
    <mergeCell ref="A44:I44"/>
    <mergeCell ref="J44:S44"/>
    <mergeCell ref="U44:V44"/>
    <mergeCell ref="W44:Y44"/>
    <mergeCell ref="Z44:AC44"/>
    <mergeCell ref="B45:P45"/>
    <mergeCell ref="A42:S42"/>
    <mergeCell ref="A43:I43"/>
    <mergeCell ref="J43:S43"/>
    <mergeCell ref="U43:V43"/>
    <mergeCell ref="W43:Y43"/>
    <mergeCell ref="Z43:AC43"/>
    <mergeCell ref="A48:E48"/>
    <mergeCell ref="F48:I48"/>
    <mergeCell ref="J48:N48"/>
    <mergeCell ref="S48:X48"/>
    <mergeCell ref="Y48:AB48"/>
    <mergeCell ref="A49:E51"/>
    <mergeCell ref="F49:I51"/>
    <mergeCell ref="J49:N51"/>
    <mergeCell ref="S49:X49"/>
    <mergeCell ref="Y49:AB49"/>
    <mergeCell ref="C55:Q55"/>
    <mergeCell ref="C58:Q58"/>
    <mergeCell ref="C59:Q59"/>
    <mergeCell ref="C60:Q60"/>
    <mergeCell ref="S50:X50"/>
    <mergeCell ref="Y50:AB50"/>
    <mergeCell ref="S51:X51"/>
    <mergeCell ref="Y51:AB51"/>
    <mergeCell ref="A52:AD53"/>
    <mergeCell ref="A54:AE54"/>
    <mergeCell ref="C56:O57"/>
    <mergeCell ref="U75:V75"/>
    <mergeCell ref="W75:Y75"/>
    <mergeCell ref="Z75:AC75"/>
    <mergeCell ref="A80:H80"/>
    <mergeCell ref="I80:M80"/>
    <mergeCell ref="N80:O80"/>
    <mergeCell ref="U80:V80"/>
    <mergeCell ref="W80:Y80"/>
    <mergeCell ref="Z80:AC80"/>
    <mergeCell ref="A78:K78"/>
    <mergeCell ref="M78:S78"/>
    <mergeCell ref="U78:V78"/>
    <mergeCell ref="W78:Y78"/>
    <mergeCell ref="AA78:AB78"/>
    <mergeCell ref="A79:I79"/>
    <mergeCell ref="J79:S79"/>
    <mergeCell ref="U79:V79"/>
    <mergeCell ref="W79:Y79"/>
    <mergeCell ref="AA79:AB79"/>
    <mergeCell ref="Z82:AC82"/>
    <mergeCell ref="A83:I83"/>
    <mergeCell ref="J83:S83"/>
    <mergeCell ref="U83:V83"/>
    <mergeCell ref="W83:Y83"/>
    <mergeCell ref="Z83:AC83"/>
    <mergeCell ref="A81:I81"/>
    <mergeCell ref="J81:S81"/>
    <mergeCell ref="U81:V81"/>
    <mergeCell ref="W81:Y81"/>
    <mergeCell ref="Z81:AC81"/>
    <mergeCell ref="A82:H82"/>
    <mergeCell ref="I82:M82"/>
    <mergeCell ref="O82:P82"/>
    <mergeCell ref="U82:V82"/>
    <mergeCell ref="W82:Y82"/>
    <mergeCell ref="A84:S84"/>
    <mergeCell ref="U84:V84"/>
    <mergeCell ref="W84:Y84"/>
    <mergeCell ref="AA84:AB84"/>
    <mergeCell ref="A85:I85"/>
    <mergeCell ref="J85:S85"/>
    <mergeCell ref="U85:V85"/>
    <mergeCell ref="W85:Y85"/>
    <mergeCell ref="Z85:AC85"/>
    <mergeCell ref="A86:S86"/>
    <mergeCell ref="U86:V86"/>
    <mergeCell ref="W86:Y86"/>
    <mergeCell ref="AA86:AB86"/>
    <mergeCell ref="A87:I87"/>
    <mergeCell ref="J87:S87"/>
    <mergeCell ref="U87:V87"/>
    <mergeCell ref="W87:Y87"/>
    <mergeCell ref="Z87:AC87"/>
    <mergeCell ref="A90:S90"/>
    <mergeCell ref="U90:V90"/>
    <mergeCell ref="W90:Y90"/>
    <mergeCell ref="Z90:AC90"/>
    <mergeCell ref="A91:S91"/>
    <mergeCell ref="U91:V91"/>
    <mergeCell ref="W91:Y91"/>
    <mergeCell ref="Z91:AC91"/>
    <mergeCell ref="A88:S88"/>
    <mergeCell ref="U88:V88"/>
    <mergeCell ref="W88:Y88"/>
    <mergeCell ref="AA88:AC88"/>
    <mergeCell ref="A89:S89"/>
    <mergeCell ref="U89:V89"/>
    <mergeCell ref="W89:Y89"/>
    <mergeCell ref="Z89:AC89"/>
    <mergeCell ref="A94:S94"/>
    <mergeCell ref="U94:V94"/>
    <mergeCell ref="W94:Y94"/>
    <mergeCell ref="Z94:AC94"/>
    <mergeCell ref="A95:S95"/>
    <mergeCell ref="U95:V95"/>
    <mergeCell ref="W95:Y95"/>
    <mergeCell ref="Z95:AC95"/>
    <mergeCell ref="A92:S92"/>
    <mergeCell ref="U92:V92"/>
    <mergeCell ref="W92:Y92"/>
    <mergeCell ref="Z92:AC92"/>
    <mergeCell ref="A93:S93"/>
    <mergeCell ref="U93:V93"/>
    <mergeCell ref="W93:Y93"/>
    <mergeCell ref="Z93:AC93"/>
    <mergeCell ref="B99:P99"/>
    <mergeCell ref="A102:E102"/>
    <mergeCell ref="F102:I102"/>
    <mergeCell ref="J102:N102"/>
    <mergeCell ref="S102:X102"/>
    <mergeCell ref="Y102:AB102"/>
    <mergeCell ref="A96:S96"/>
    <mergeCell ref="U96:V96"/>
    <mergeCell ref="W96:Y96"/>
    <mergeCell ref="Z96:AC96"/>
    <mergeCell ref="A97:S97"/>
    <mergeCell ref="U97:V97"/>
    <mergeCell ref="W97:Y97"/>
    <mergeCell ref="Z97:AC97"/>
    <mergeCell ref="A106:AD107"/>
    <mergeCell ref="A108:AE108"/>
    <mergeCell ref="C109:Q109"/>
    <mergeCell ref="V109:Z112"/>
    <mergeCell ref="C112:Q112"/>
    <mergeCell ref="A103:E105"/>
    <mergeCell ref="F103:I105"/>
    <mergeCell ref="J103:N105"/>
    <mergeCell ref="S103:X103"/>
    <mergeCell ref="Y103:AB103"/>
    <mergeCell ref="S104:X104"/>
    <mergeCell ref="Y104:AB104"/>
    <mergeCell ref="S105:X105"/>
    <mergeCell ref="Y105:AB105"/>
    <mergeCell ref="A124:J124"/>
    <mergeCell ref="A126:H126"/>
    <mergeCell ref="I126:M126"/>
    <mergeCell ref="N126:O126"/>
    <mergeCell ref="Q126:W126"/>
    <mergeCell ref="C113:Q113"/>
    <mergeCell ref="C114:Q114"/>
    <mergeCell ref="C116:Q116"/>
    <mergeCell ref="C117:Q117"/>
    <mergeCell ref="T117:AA117"/>
    <mergeCell ref="P119:AB120"/>
    <mergeCell ref="A130:S130"/>
    <mergeCell ref="U130:V130"/>
    <mergeCell ref="W130:Y130"/>
    <mergeCell ref="Z130:AC130"/>
    <mergeCell ref="A131:I131"/>
    <mergeCell ref="J131:S131"/>
    <mergeCell ref="A127:H127"/>
    <mergeCell ref="I127:M127"/>
    <mergeCell ref="N127:O127"/>
    <mergeCell ref="Q127:W127"/>
    <mergeCell ref="A128:AB128"/>
    <mergeCell ref="A129:T129"/>
    <mergeCell ref="U129:V129"/>
    <mergeCell ref="W129:Y129"/>
    <mergeCell ref="Z129:AC129"/>
    <mergeCell ref="A134:H134"/>
    <mergeCell ref="I134:M134"/>
    <mergeCell ref="N134:O134"/>
    <mergeCell ref="U134:V134"/>
    <mergeCell ref="W134:Y134"/>
    <mergeCell ref="Z134:AC134"/>
    <mergeCell ref="A132:K132"/>
    <mergeCell ref="M132:S132"/>
    <mergeCell ref="U132:V132"/>
    <mergeCell ref="W132:Y132"/>
    <mergeCell ref="AA132:AB132"/>
    <mergeCell ref="A133:I133"/>
    <mergeCell ref="J133:S133"/>
    <mergeCell ref="U133:V133"/>
    <mergeCell ref="W133:Y133"/>
    <mergeCell ref="AA133:AB133"/>
    <mergeCell ref="Z136:AC136"/>
    <mergeCell ref="A137:I137"/>
    <mergeCell ref="J137:S137"/>
    <mergeCell ref="U137:V137"/>
    <mergeCell ref="W137:Y137"/>
    <mergeCell ref="Z137:AC137"/>
    <mergeCell ref="A135:I135"/>
    <mergeCell ref="J135:S135"/>
    <mergeCell ref="U135:V135"/>
    <mergeCell ref="W135:Y135"/>
    <mergeCell ref="Z135:AC135"/>
    <mergeCell ref="A136:H136"/>
    <mergeCell ref="I136:M136"/>
    <mergeCell ref="O136:P136"/>
    <mergeCell ref="U136:V136"/>
    <mergeCell ref="W136:Y136"/>
    <mergeCell ref="A138:S138"/>
    <mergeCell ref="U138:V138"/>
    <mergeCell ref="W138:Y138"/>
    <mergeCell ref="AA138:AB138"/>
    <mergeCell ref="A139:I139"/>
    <mergeCell ref="J139:S139"/>
    <mergeCell ref="U139:V139"/>
    <mergeCell ref="W139:Y139"/>
    <mergeCell ref="Z139:AC139"/>
    <mergeCell ref="A140:S140"/>
    <mergeCell ref="U140:V140"/>
    <mergeCell ref="W140:Y140"/>
    <mergeCell ref="AA140:AB140"/>
    <mergeCell ref="A141:I141"/>
    <mergeCell ref="J141:S141"/>
    <mergeCell ref="U141:V141"/>
    <mergeCell ref="W141:Y141"/>
    <mergeCell ref="Z141:AC141"/>
    <mergeCell ref="A144:S144"/>
    <mergeCell ref="U144:V144"/>
    <mergeCell ref="W144:Y144"/>
    <mergeCell ref="Z144:AC144"/>
    <mergeCell ref="A145:S145"/>
    <mergeCell ref="U145:V145"/>
    <mergeCell ref="W145:Y145"/>
    <mergeCell ref="Z145:AC145"/>
    <mergeCell ref="A142:S142"/>
    <mergeCell ref="U142:V142"/>
    <mergeCell ref="W142:Y142"/>
    <mergeCell ref="AA142:AC142"/>
    <mergeCell ref="A143:S143"/>
    <mergeCell ref="U143:V143"/>
    <mergeCell ref="W143:Y143"/>
    <mergeCell ref="Z143:AC143"/>
    <mergeCell ref="A148:S148"/>
    <mergeCell ref="U148:V148"/>
    <mergeCell ref="W148:Y148"/>
    <mergeCell ref="Z148:AC148"/>
    <mergeCell ref="A149:S149"/>
    <mergeCell ref="U149:V149"/>
    <mergeCell ref="W149:Y149"/>
    <mergeCell ref="Z149:AC149"/>
    <mergeCell ref="A146:S146"/>
    <mergeCell ref="U146:V146"/>
    <mergeCell ref="W146:Y146"/>
    <mergeCell ref="Z146:AC146"/>
    <mergeCell ref="A147:S147"/>
    <mergeCell ref="U147:V147"/>
    <mergeCell ref="W147:Y147"/>
    <mergeCell ref="Z147:AC147"/>
    <mergeCell ref="Y159:AB159"/>
    <mergeCell ref="B153:P153"/>
    <mergeCell ref="A156:E156"/>
    <mergeCell ref="F156:I156"/>
    <mergeCell ref="J156:N156"/>
    <mergeCell ref="S156:X156"/>
    <mergeCell ref="Y156:AB156"/>
    <mergeCell ref="A150:S150"/>
    <mergeCell ref="U150:V150"/>
    <mergeCell ref="W150:Y150"/>
    <mergeCell ref="Z150:AC150"/>
    <mergeCell ref="A151:S151"/>
    <mergeCell ref="U151:V151"/>
    <mergeCell ref="W151:Y151"/>
    <mergeCell ref="Z151:AC151"/>
    <mergeCell ref="A4:O4"/>
    <mergeCell ref="A5:O5"/>
    <mergeCell ref="A7:O7"/>
    <mergeCell ref="A8:O8"/>
    <mergeCell ref="A27:I27"/>
    <mergeCell ref="J27:S27"/>
    <mergeCell ref="A160:AD161"/>
    <mergeCell ref="P12:AA15"/>
    <mergeCell ref="A24:K24"/>
    <mergeCell ref="M24:S24"/>
    <mergeCell ref="AA25:AB25"/>
    <mergeCell ref="A26:H26"/>
    <mergeCell ref="I26:M26"/>
    <mergeCell ref="N26:O26"/>
    <mergeCell ref="A28:H28"/>
    <mergeCell ref="I28:M28"/>
    <mergeCell ref="A157:E159"/>
    <mergeCell ref="F157:I159"/>
    <mergeCell ref="J157:N159"/>
    <mergeCell ref="S157:X157"/>
    <mergeCell ref="Y157:AB157"/>
    <mergeCell ref="S158:X158"/>
    <mergeCell ref="Y158:AB158"/>
    <mergeCell ref="S159:X159"/>
  </mergeCells>
  <printOptions horizontalCentered="1" verticalCentered="1"/>
  <pageMargins left="0" right="0" top="0" bottom="0" header="0.31496062992125984" footer="0.31496062992125984"/>
  <pageSetup paperSize="9" scale="97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161"/>
  <sheetViews>
    <sheetView topLeftCell="A34" workbookViewId="0">
      <selection activeCell="A52" sqref="A52:AD53"/>
    </sheetView>
  </sheetViews>
  <sheetFormatPr baseColWidth="10" defaultColWidth="8.85546875" defaultRowHeight="12.75" x14ac:dyDescent="0.2"/>
  <cols>
    <col min="1" max="2" width="1" customWidth="1"/>
    <col min="3" max="3" width="1.85546875" customWidth="1"/>
    <col min="4" max="4" width="1" customWidth="1"/>
    <col min="5" max="5" width="3.140625" customWidth="1"/>
    <col min="6" max="7" width="1" customWidth="1"/>
    <col min="8" max="8" width="4" customWidth="1"/>
    <col min="9" max="9" width="6" customWidth="1"/>
    <col min="10" max="10" width="2.140625" customWidth="1"/>
    <col min="11" max="11" width="4.42578125" customWidth="1"/>
    <col min="12" max="12" width="1" customWidth="1"/>
    <col min="13" max="13" width="2.140625" customWidth="1"/>
    <col min="14" max="14" width="7.140625" customWidth="1"/>
    <col min="15" max="15" width="6.5703125" customWidth="1"/>
    <col min="16" max="16" width="14.140625" customWidth="1"/>
    <col min="17" max="17" width="3.140625" customWidth="1"/>
    <col min="18" max="18" width="2.7109375" customWidth="1"/>
    <col min="19" max="19" width="3.5703125" customWidth="1"/>
    <col min="20" max="20" width="0.5703125" hidden="1" customWidth="1"/>
    <col min="21" max="22" width="5.5703125" customWidth="1"/>
    <col min="23" max="23" width="1.5703125" customWidth="1"/>
    <col min="24" max="24" width="2.140625" customWidth="1"/>
    <col min="25" max="25" width="4.5703125" customWidth="1"/>
    <col min="26" max="26" width="0.42578125" hidden="1" customWidth="1"/>
    <col min="27" max="27" width="15.7109375" customWidth="1"/>
    <col min="28" max="28" width="1" customWidth="1"/>
    <col min="29" max="29" width="0.28515625" customWidth="1"/>
    <col min="30" max="30" width="0.7109375" customWidth="1"/>
  </cols>
  <sheetData>
    <row r="1" spans="1:36" ht="30.75" customHeight="1" x14ac:dyDescent="0.2">
      <c r="R1" s="11"/>
      <c r="S1" s="11"/>
      <c r="T1" s="11"/>
      <c r="U1" s="11"/>
      <c r="V1" s="141"/>
      <c r="W1" s="141"/>
      <c r="X1" s="141"/>
      <c r="Y1" s="141"/>
      <c r="Z1" s="141"/>
      <c r="AA1" s="11"/>
      <c r="AB1" s="11">
        <f ca="1">A1:AC51</f>
        <v>0</v>
      </c>
      <c r="AC1" s="11"/>
    </row>
    <row r="2" spans="1:36" ht="11.65" customHeight="1" x14ac:dyDescent="0.2">
      <c r="R2" s="11"/>
      <c r="S2" s="11"/>
      <c r="T2" s="11"/>
      <c r="U2" s="11"/>
      <c r="V2" s="141"/>
      <c r="W2" s="141"/>
      <c r="X2" s="141"/>
      <c r="Y2" s="141"/>
      <c r="Z2" s="141"/>
      <c r="AA2" s="11"/>
      <c r="AB2" s="11"/>
      <c r="AC2" s="11"/>
    </row>
    <row r="3" spans="1:36" ht="78" customHeight="1" x14ac:dyDescent="0.2">
      <c r="R3" s="11"/>
      <c r="S3" s="11"/>
      <c r="T3" s="11"/>
      <c r="U3" s="11"/>
      <c r="V3" s="141"/>
      <c r="W3" s="141"/>
      <c r="X3" s="141"/>
      <c r="Y3" s="141"/>
      <c r="Z3" s="141"/>
      <c r="AA3" s="11"/>
      <c r="AB3" s="11"/>
      <c r="AC3" s="11"/>
    </row>
    <row r="4" spans="1:36" ht="16.899999999999999" customHeight="1" x14ac:dyDescent="0.2">
      <c r="A4" s="240" t="s">
        <v>100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R4" s="11"/>
      <c r="S4" s="11"/>
      <c r="T4" s="11"/>
      <c r="U4" s="11"/>
      <c r="V4" s="141"/>
      <c r="W4" s="141"/>
      <c r="X4" s="141"/>
      <c r="Y4" s="141"/>
      <c r="Z4" s="141"/>
      <c r="AA4" s="11"/>
      <c r="AB4" s="11"/>
      <c r="AC4" s="11"/>
    </row>
    <row r="5" spans="1:36" ht="11.65" customHeight="1" x14ac:dyDescent="0.2">
      <c r="A5" s="241" t="s">
        <v>101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36" ht="28.15" customHeight="1" x14ac:dyDescent="0.2">
      <c r="A6" s="194" t="s">
        <v>102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36" ht="12" customHeight="1" x14ac:dyDescent="0.25">
      <c r="A7" s="240" t="s">
        <v>103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158"/>
      <c r="Q7" s="158"/>
    </row>
    <row r="8" spans="1:36" ht="18" customHeight="1" x14ac:dyDescent="0.25">
      <c r="A8" s="240" t="s">
        <v>104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158"/>
      <c r="Q8" s="158"/>
      <c r="R8" s="3"/>
    </row>
    <row r="9" spans="1:36" ht="13.9" customHeight="1" x14ac:dyDescent="0.2">
      <c r="A9" s="403" t="s">
        <v>105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159"/>
      <c r="Q9" s="159"/>
      <c r="R9" s="3"/>
      <c r="T9" s="357"/>
      <c r="U9" s="357"/>
      <c r="V9" s="357"/>
      <c r="W9" s="357"/>
      <c r="X9" s="357"/>
      <c r="Y9" s="357"/>
      <c r="Z9" s="357"/>
      <c r="AA9" s="357"/>
    </row>
    <row r="10" spans="1:36" ht="13.9" customHeight="1" x14ac:dyDescent="0.2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54"/>
      <c r="Q10" s="154"/>
      <c r="R10" s="3"/>
      <c r="T10" s="193"/>
      <c r="U10" s="193"/>
      <c r="V10" s="193"/>
      <c r="W10" s="193"/>
      <c r="X10" s="193"/>
      <c r="Y10" s="193"/>
      <c r="Z10" s="193"/>
      <c r="AA10" s="193"/>
    </row>
    <row r="11" spans="1:36" ht="13.9" customHeight="1" x14ac:dyDescent="0.2">
      <c r="A11" t="s">
        <v>73</v>
      </c>
      <c r="P11" s="153"/>
      <c r="Q11" s="153"/>
      <c r="R11" s="3"/>
      <c r="T11" s="193"/>
      <c r="U11" s="193"/>
      <c r="V11" s="193"/>
      <c r="W11" s="193"/>
      <c r="X11" s="193"/>
      <c r="Y11" s="193"/>
      <c r="Z11" s="193"/>
      <c r="AA11" s="193"/>
    </row>
    <row r="12" spans="1:36" ht="22.15" customHeight="1" x14ac:dyDescent="0.2">
      <c r="P12" s="245" t="s">
        <v>94</v>
      </c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35.450000000000003" customHeight="1" x14ac:dyDescent="0.2"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</row>
    <row r="14" spans="1:36" ht="18" customHeight="1" x14ac:dyDescent="0.2"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</row>
    <row r="15" spans="1:36" ht="51" customHeight="1" thickBot="1" x14ac:dyDescent="0.25">
      <c r="C15" s="2"/>
      <c r="D15" s="2"/>
      <c r="E15" s="2"/>
      <c r="F15" s="2"/>
      <c r="G15" s="2"/>
      <c r="H15" s="2"/>
      <c r="I15" s="2"/>
      <c r="J15" s="2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</row>
    <row r="16" spans="1:36" ht="34.5" customHeight="1" thickTop="1" thickBot="1" x14ac:dyDescent="0.25">
      <c r="A16" s="396" t="s">
        <v>93</v>
      </c>
      <c r="B16" s="397"/>
      <c r="C16" s="397"/>
      <c r="D16" s="397"/>
      <c r="E16" s="397"/>
      <c r="F16" s="397"/>
      <c r="G16" s="397"/>
      <c r="H16" s="397"/>
      <c r="I16" s="397"/>
      <c r="J16" s="398"/>
      <c r="K16" s="2"/>
    </row>
    <row r="17" spans="1:32" ht="30" customHeight="1" thickTop="1" thickBo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32" ht="22.9" customHeight="1" thickTop="1" x14ac:dyDescent="0.2">
      <c r="A18" s="392" t="s">
        <v>1</v>
      </c>
      <c r="B18" s="393"/>
      <c r="C18" s="393"/>
      <c r="D18" s="393"/>
      <c r="E18" s="393"/>
      <c r="F18" s="393"/>
      <c r="G18" s="393"/>
      <c r="H18" s="393"/>
      <c r="I18" s="394" t="s">
        <v>2</v>
      </c>
      <c r="J18" s="394"/>
      <c r="K18" s="394"/>
      <c r="L18" s="394"/>
      <c r="M18" s="394"/>
      <c r="N18" s="393" t="s">
        <v>3</v>
      </c>
      <c r="O18" s="393"/>
      <c r="P18" s="196" t="s">
        <v>4</v>
      </c>
      <c r="Q18" s="393" t="s">
        <v>5</v>
      </c>
      <c r="R18" s="393"/>
      <c r="S18" s="393"/>
      <c r="T18" s="393"/>
      <c r="U18" s="393"/>
      <c r="V18" s="393"/>
      <c r="W18" s="395"/>
      <c r="X18" s="2"/>
    </row>
    <row r="19" spans="1:32" ht="23.65" customHeight="1" thickBot="1" x14ac:dyDescent="0.25">
      <c r="A19" s="405" t="s">
        <v>95</v>
      </c>
      <c r="B19" s="406"/>
      <c r="C19" s="406"/>
      <c r="D19" s="406"/>
      <c r="E19" s="406"/>
      <c r="F19" s="406"/>
      <c r="G19" s="406"/>
      <c r="H19" s="406"/>
      <c r="I19" s="348">
        <f>+'APP1'!I19:M19</f>
        <v>43556</v>
      </c>
      <c r="J19" s="348"/>
      <c r="K19" s="348"/>
      <c r="L19" s="348"/>
      <c r="M19" s="348"/>
      <c r="N19" s="347">
        <f>+'RECAPITULATIF ET SUIVI'!H9</f>
        <v>0</v>
      </c>
      <c r="O19" s="347"/>
      <c r="P19" s="12" t="s">
        <v>16</v>
      </c>
      <c r="Q19" s="349" t="s">
        <v>15</v>
      </c>
      <c r="R19" s="349"/>
      <c r="S19" s="349"/>
      <c r="T19" s="349"/>
      <c r="U19" s="349"/>
      <c r="V19" s="349"/>
      <c r="W19" s="350"/>
      <c r="X19" s="2"/>
    </row>
    <row r="20" spans="1:32" ht="21.75" customHeight="1" thickTop="1" thickBo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2" ht="16.899999999999999" customHeight="1" thickTop="1" thickBot="1" x14ac:dyDescent="0.25">
      <c r="A21" s="390" t="s">
        <v>6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 t="s">
        <v>17</v>
      </c>
      <c r="V21" s="391"/>
      <c r="W21" s="391" t="s">
        <v>7</v>
      </c>
      <c r="X21" s="391"/>
      <c r="Y21" s="391"/>
      <c r="Z21" s="391" t="s">
        <v>8</v>
      </c>
      <c r="AA21" s="391"/>
      <c r="AB21" s="391"/>
      <c r="AC21" s="399"/>
      <c r="AD21" s="2"/>
    </row>
    <row r="22" spans="1:32" ht="17.45" customHeight="1" thickTop="1" x14ac:dyDescent="0.2">
      <c r="A22" s="340">
        <f>+'RECAPITULATIF ET SUIVI'!F9</f>
        <v>0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4"/>
      <c r="U22" s="251"/>
      <c r="V22" s="254"/>
      <c r="W22" s="251"/>
      <c r="X22" s="252"/>
      <c r="Y22" s="254"/>
      <c r="Z22" s="251"/>
      <c r="AA22" s="252"/>
      <c r="AB22" s="252"/>
      <c r="AC22" s="253"/>
      <c r="AD22" s="2"/>
      <c r="AE22" s="11"/>
    </row>
    <row r="23" spans="1:32" s="18" customFormat="1" ht="13.9" customHeight="1" x14ac:dyDescent="0.2">
      <c r="A23" s="248"/>
      <c r="B23" s="249"/>
      <c r="C23" s="249"/>
      <c r="D23" s="249"/>
      <c r="E23" s="249"/>
      <c r="F23" s="249"/>
      <c r="G23" s="249"/>
      <c r="H23" s="249"/>
      <c r="I23" s="249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15"/>
      <c r="U23" s="187"/>
      <c r="V23" s="189"/>
      <c r="W23" s="187"/>
      <c r="X23" s="188"/>
      <c r="Y23" s="189"/>
      <c r="Z23" s="187"/>
      <c r="AA23" s="188"/>
      <c r="AB23" s="188"/>
      <c r="AC23" s="190"/>
      <c r="AD23" s="17"/>
      <c r="AE23" s="25"/>
    </row>
    <row r="24" spans="1:32" ht="13.9" customHeight="1" x14ac:dyDescent="0.2">
      <c r="A24" s="334" t="s">
        <v>40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74"/>
      <c r="M24" s="333">
        <f>+'RECAPITULATIF ET SUIVI'!J9</f>
        <v>0</v>
      </c>
      <c r="N24" s="333"/>
      <c r="O24" s="333"/>
      <c r="P24" s="333"/>
      <c r="Q24" s="333"/>
      <c r="R24" s="333"/>
      <c r="S24" s="333"/>
      <c r="T24" s="4"/>
      <c r="U24" s="251"/>
      <c r="V24" s="254"/>
      <c r="W24" s="251"/>
      <c r="X24" s="252"/>
      <c r="Y24" s="254"/>
      <c r="Z24" s="6"/>
      <c r="AA24" s="252"/>
      <c r="AB24" s="252"/>
      <c r="AC24" s="9"/>
      <c r="AD24" s="2"/>
      <c r="AE24" s="11"/>
    </row>
    <row r="25" spans="1:32" ht="16.149999999999999" customHeight="1" x14ac:dyDescent="0.2">
      <c r="A25" s="248" t="s">
        <v>18</v>
      </c>
      <c r="B25" s="249"/>
      <c r="C25" s="249"/>
      <c r="D25" s="249"/>
      <c r="E25" s="249"/>
      <c r="F25" s="249"/>
      <c r="G25" s="249"/>
      <c r="H25" s="249"/>
      <c r="I25" s="249"/>
      <c r="J25" s="336">
        <f>+'RECAPITULATIF ET SUIVI'!E9</f>
        <v>0</v>
      </c>
      <c r="K25" s="336"/>
      <c r="L25" s="336"/>
      <c r="M25" s="336"/>
      <c r="N25" s="336"/>
      <c r="O25" s="336"/>
      <c r="P25" s="336"/>
      <c r="Q25" s="336"/>
      <c r="R25" s="336"/>
      <c r="S25" s="336"/>
      <c r="T25" s="4"/>
      <c r="U25" s="251"/>
      <c r="V25" s="254"/>
      <c r="W25" s="251"/>
      <c r="X25" s="252"/>
      <c r="Y25" s="254"/>
      <c r="Z25" s="6"/>
      <c r="AA25" s="252"/>
      <c r="AB25" s="252"/>
      <c r="AC25" s="9"/>
      <c r="AD25" s="2"/>
      <c r="AE25" s="11"/>
    </row>
    <row r="26" spans="1:32" ht="11.45" customHeight="1" x14ac:dyDescent="0.2">
      <c r="A26" s="330">
        <f>+'RECAPITULATIF ET SUIVI'!B9</f>
        <v>0</v>
      </c>
      <c r="B26" s="331"/>
      <c r="C26" s="331"/>
      <c r="D26" s="331"/>
      <c r="E26" s="331"/>
      <c r="F26" s="331"/>
      <c r="G26" s="331"/>
      <c r="H26" s="331"/>
      <c r="I26" s="332">
        <f>+'RECAPITULATIF ET SUIVI'!C9</f>
        <v>0</v>
      </c>
      <c r="J26" s="332"/>
      <c r="K26" s="332"/>
      <c r="L26" s="332"/>
      <c r="M26" s="332"/>
      <c r="N26" s="332">
        <f>+'RECAPITULATIF ET SUIVI'!D9</f>
        <v>0</v>
      </c>
      <c r="O26" s="332"/>
      <c r="P26" s="73"/>
      <c r="Q26" s="73"/>
      <c r="R26" s="73"/>
      <c r="S26" s="73"/>
      <c r="T26" s="4"/>
      <c r="U26" s="251"/>
      <c r="V26" s="254"/>
      <c r="W26" s="255"/>
      <c r="X26" s="256"/>
      <c r="Y26" s="257"/>
      <c r="Z26" s="251"/>
      <c r="AA26" s="252"/>
      <c r="AB26" s="252"/>
      <c r="AC26" s="253"/>
      <c r="AD26" s="2"/>
      <c r="AE26" s="11"/>
      <c r="AF26">
        <f>2250/35</f>
        <v>64.285714285714292</v>
      </c>
    </row>
    <row r="27" spans="1:32" ht="13.9" customHeight="1" x14ac:dyDescent="0.2">
      <c r="A27" s="248"/>
      <c r="B27" s="249"/>
      <c r="C27" s="249"/>
      <c r="D27" s="249"/>
      <c r="E27" s="249"/>
      <c r="F27" s="249"/>
      <c r="G27" s="249"/>
      <c r="H27" s="249"/>
      <c r="I27" s="249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4"/>
      <c r="U27" s="251"/>
      <c r="V27" s="254"/>
      <c r="W27" s="251"/>
      <c r="X27" s="252"/>
      <c r="Y27" s="254"/>
      <c r="Z27" s="251"/>
      <c r="AA27" s="252"/>
      <c r="AB27" s="252"/>
      <c r="AC27" s="253"/>
      <c r="AD27" s="2"/>
      <c r="AE27" s="11"/>
    </row>
    <row r="28" spans="1:32" ht="31.15" customHeight="1" x14ac:dyDescent="0.2">
      <c r="A28" s="315" t="s">
        <v>46</v>
      </c>
      <c r="B28" s="326"/>
      <c r="C28" s="326"/>
      <c r="D28" s="326"/>
      <c r="E28" s="326"/>
      <c r="F28" s="326"/>
      <c r="G28" s="326"/>
      <c r="H28" s="326"/>
      <c r="I28" s="316" t="s">
        <v>88</v>
      </c>
      <c r="J28" s="327"/>
      <c r="K28" s="327"/>
      <c r="L28" s="327"/>
      <c r="M28" s="327"/>
      <c r="N28" s="75" t="s">
        <v>47</v>
      </c>
      <c r="O28" s="328">
        <v>43455</v>
      </c>
      <c r="P28" s="328"/>
      <c r="Q28" s="73"/>
      <c r="R28" s="73"/>
      <c r="S28" s="73"/>
      <c r="T28" s="4"/>
      <c r="U28" s="410">
        <v>35</v>
      </c>
      <c r="V28" s="411"/>
      <c r="W28" s="318">
        <f>+AF26</f>
        <v>64.285714285714292</v>
      </c>
      <c r="X28" s="319"/>
      <c r="Y28" s="329"/>
      <c r="Z28" s="318">
        <f>+W28*U28</f>
        <v>2250</v>
      </c>
      <c r="AA28" s="319"/>
      <c r="AB28" s="319"/>
      <c r="AC28" s="320"/>
      <c r="AD28" s="2"/>
      <c r="AE28" s="11"/>
    </row>
    <row r="29" spans="1:32" ht="14.45" customHeight="1" x14ac:dyDescent="0.2">
      <c r="A29" s="248"/>
      <c r="B29" s="249"/>
      <c r="C29" s="249"/>
      <c r="D29" s="249"/>
      <c r="E29" s="249"/>
      <c r="F29" s="249"/>
      <c r="G29" s="249"/>
      <c r="H29" s="249"/>
      <c r="I29" s="249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4"/>
      <c r="U29" s="251"/>
      <c r="V29" s="254"/>
      <c r="W29" s="251"/>
      <c r="X29" s="252"/>
      <c r="Y29" s="254"/>
      <c r="Z29" s="251"/>
      <c r="AA29" s="252"/>
      <c r="AB29" s="252"/>
      <c r="AC29" s="253"/>
      <c r="AD29" s="2"/>
      <c r="AE29" s="11"/>
    </row>
    <row r="30" spans="1:32" ht="15.6" customHeight="1" x14ac:dyDescent="0.2">
      <c r="A30" s="315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4"/>
      <c r="U30" s="321"/>
      <c r="V30" s="323"/>
      <c r="W30" s="321"/>
      <c r="X30" s="322"/>
      <c r="Y30" s="323"/>
      <c r="Z30" s="6"/>
      <c r="AA30" s="322"/>
      <c r="AB30" s="322"/>
      <c r="AC30" s="9"/>
      <c r="AD30" s="2"/>
      <c r="AE30" s="11"/>
    </row>
    <row r="31" spans="1:32" ht="12.6" customHeight="1" x14ac:dyDescent="0.2">
      <c r="A31" s="248"/>
      <c r="B31" s="249"/>
      <c r="C31" s="249"/>
      <c r="D31" s="249"/>
      <c r="E31" s="249"/>
      <c r="F31" s="249"/>
      <c r="G31" s="249"/>
      <c r="H31" s="249"/>
      <c r="I31" s="249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4"/>
      <c r="U31" s="251"/>
      <c r="V31" s="254"/>
      <c r="W31" s="251"/>
      <c r="X31" s="252"/>
      <c r="Y31" s="254"/>
      <c r="Z31" s="251"/>
      <c r="AA31" s="252"/>
      <c r="AB31" s="252"/>
      <c r="AC31" s="253"/>
      <c r="AD31" s="2"/>
      <c r="AE31" s="11"/>
    </row>
    <row r="32" spans="1:32" ht="14.45" customHeight="1" x14ac:dyDescent="0.2">
      <c r="A32" s="315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4"/>
      <c r="U32" s="251"/>
      <c r="V32" s="254"/>
      <c r="W32" s="321"/>
      <c r="X32" s="322"/>
      <c r="Y32" s="323"/>
      <c r="Z32" s="6"/>
      <c r="AA32" s="322"/>
      <c r="AB32" s="322"/>
      <c r="AC32" s="9"/>
      <c r="AD32" s="2"/>
      <c r="AE32" s="11"/>
    </row>
    <row r="33" spans="1:31" ht="14.45" customHeight="1" x14ac:dyDescent="0.2">
      <c r="A33" s="248"/>
      <c r="B33" s="249"/>
      <c r="C33" s="249"/>
      <c r="D33" s="249"/>
      <c r="E33" s="249"/>
      <c r="F33" s="249"/>
      <c r="G33" s="249"/>
      <c r="H33" s="249"/>
      <c r="I33" s="249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4"/>
      <c r="U33" s="251"/>
      <c r="V33" s="254"/>
      <c r="W33" s="251"/>
      <c r="X33" s="252"/>
      <c r="Y33" s="254"/>
      <c r="Z33" s="251"/>
      <c r="AA33" s="252"/>
      <c r="AB33" s="252"/>
      <c r="AC33" s="253"/>
      <c r="AD33" s="2"/>
      <c r="AE33" s="11"/>
    </row>
    <row r="34" spans="1:31" ht="15" customHeight="1" x14ac:dyDescent="0.2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4"/>
      <c r="U34" s="251"/>
      <c r="V34" s="254"/>
      <c r="W34" s="321"/>
      <c r="X34" s="322"/>
      <c r="Y34" s="323"/>
      <c r="Z34" s="6"/>
      <c r="AA34" s="321"/>
      <c r="AB34" s="322"/>
      <c r="AC34" s="324"/>
      <c r="AD34" s="2"/>
      <c r="AE34" s="11"/>
    </row>
    <row r="35" spans="1:31" ht="14.45" customHeight="1" x14ac:dyDescent="0.2">
      <c r="A35" s="248"/>
      <c r="B35" s="249"/>
      <c r="C35" s="249"/>
      <c r="D35" s="249"/>
      <c r="E35" s="249"/>
      <c r="F35" s="249"/>
      <c r="G35" s="249"/>
      <c r="H35" s="249"/>
      <c r="I35" s="249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4"/>
      <c r="U35" s="251"/>
      <c r="V35" s="254"/>
      <c r="W35" s="251"/>
      <c r="X35" s="252"/>
      <c r="Y35" s="254"/>
      <c r="Z35" s="251"/>
      <c r="AA35" s="252"/>
      <c r="AB35" s="252"/>
      <c r="AC35" s="253"/>
      <c r="AD35" s="2"/>
      <c r="AE35" s="11"/>
    </row>
    <row r="36" spans="1:31" ht="16.899999999999999" customHeight="1" x14ac:dyDescent="0.2">
      <c r="A36" s="315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13"/>
      <c r="U36" s="251"/>
      <c r="V36" s="254"/>
      <c r="W36" s="321"/>
      <c r="X36" s="322"/>
      <c r="Y36" s="323"/>
      <c r="Z36" s="13"/>
      <c r="AA36" s="321"/>
      <c r="AB36" s="322"/>
      <c r="AC36" s="324"/>
      <c r="AD36" s="2"/>
      <c r="AE36" s="11"/>
    </row>
    <row r="37" spans="1:31" ht="14.45" customHeight="1" x14ac:dyDescent="0.2">
      <c r="A37" s="248"/>
      <c r="B37" s="249"/>
      <c r="C37" s="249"/>
      <c r="D37" s="249"/>
      <c r="E37" s="249"/>
      <c r="F37" s="249"/>
      <c r="G37" s="249"/>
      <c r="H37" s="249"/>
      <c r="I37" s="249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4"/>
      <c r="U37" s="251"/>
      <c r="V37" s="254"/>
      <c r="W37" s="251"/>
      <c r="X37" s="252"/>
      <c r="Y37" s="254"/>
      <c r="Z37" s="251"/>
      <c r="AA37" s="252"/>
      <c r="AB37" s="252"/>
      <c r="AC37" s="253"/>
      <c r="AD37" s="2"/>
      <c r="AE37" s="11"/>
    </row>
    <row r="38" spans="1:31" ht="19.149999999999999" customHeight="1" x14ac:dyDescent="0.2">
      <c r="A38" s="315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1"/>
      <c r="U38" s="251"/>
      <c r="V38" s="254"/>
      <c r="W38" s="321"/>
      <c r="X38" s="322"/>
      <c r="Y38" s="323"/>
      <c r="Z38" s="1"/>
      <c r="AA38" s="321"/>
      <c r="AB38" s="322"/>
      <c r="AC38" s="324"/>
      <c r="AD38" s="1"/>
      <c r="AE38" s="11"/>
    </row>
    <row r="39" spans="1:31" ht="14.45" customHeight="1" x14ac:dyDescent="0.2">
      <c r="A39" s="248"/>
      <c r="B39" s="249"/>
      <c r="C39" s="249"/>
      <c r="D39" s="249"/>
      <c r="E39" s="249"/>
      <c r="F39" s="249"/>
      <c r="G39" s="249"/>
      <c r="H39" s="249"/>
      <c r="I39" s="249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4"/>
      <c r="U39" s="251"/>
      <c r="V39" s="254"/>
      <c r="W39" s="251"/>
      <c r="X39" s="252"/>
      <c r="Y39" s="254"/>
      <c r="Z39" s="251"/>
      <c r="AA39" s="252"/>
      <c r="AB39" s="252"/>
      <c r="AC39" s="253"/>
      <c r="AD39" s="2"/>
      <c r="AE39" s="11"/>
    </row>
    <row r="40" spans="1:31" ht="18.600000000000001" customHeight="1" x14ac:dyDescent="0.2">
      <c r="A40" s="315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4"/>
      <c r="U40" s="6"/>
      <c r="V40" s="7"/>
      <c r="W40" s="6"/>
      <c r="X40" s="8"/>
      <c r="Y40" s="7"/>
      <c r="Z40" s="6"/>
      <c r="AA40" s="8"/>
      <c r="AB40" s="8"/>
      <c r="AC40" s="9"/>
      <c r="AD40" s="19"/>
      <c r="AE40" s="11"/>
    </row>
    <row r="41" spans="1:31" ht="14.45" customHeight="1" x14ac:dyDescent="0.2">
      <c r="A41" s="389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4"/>
      <c r="U41" s="251"/>
      <c r="V41" s="254"/>
      <c r="W41" s="251"/>
      <c r="X41" s="252"/>
      <c r="Y41" s="254"/>
      <c r="Z41" s="251"/>
      <c r="AA41" s="252"/>
      <c r="AB41" s="252"/>
      <c r="AC41" s="253"/>
      <c r="AD41" s="2"/>
      <c r="AE41" s="11"/>
    </row>
    <row r="42" spans="1:31" ht="14.45" customHeight="1" x14ac:dyDescent="0.2">
      <c r="A42" s="315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4"/>
      <c r="U42" s="6"/>
      <c r="V42" s="7"/>
      <c r="W42" s="6"/>
      <c r="X42" s="8"/>
      <c r="Y42" s="7"/>
      <c r="Z42" s="6"/>
      <c r="AA42" s="8"/>
      <c r="AB42" s="8"/>
      <c r="AC42" s="9"/>
      <c r="AD42" s="2"/>
      <c r="AE42" s="11"/>
    </row>
    <row r="43" spans="1:31" ht="11.65" customHeight="1" x14ac:dyDescent="0.2">
      <c r="A43" s="389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4"/>
      <c r="U43" s="251"/>
      <c r="V43" s="254"/>
      <c r="W43" s="251"/>
      <c r="X43" s="252"/>
      <c r="Y43" s="254"/>
      <c r="Z43" s="251"/>
      <c r="AA43" s="252"/>
      <c r="AB43" s="252"/>
      <c r="AC43" s="253"/>
      <c r="AE43" s="11"/>
    </row>
    <row r="44" spans="1:31" ht="8.4499999999999993" customHeight="1" thickBot="1" x14ac:dyDescent="0.25">
      <c r="A44" s="363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5"/>
      <c r="U44" s="365"/>
      <c r="V44" s="366"/>
      <c r="W44" s="365"/>
      <c r="X44" s="367"/>
      <c r="Y44" s="366"/>
      <c r="Z44" s="365"/>
      <c r="AA44" s="367"/>
      <c r="AB44" s="367"/>
      <c r="AC44" s="368"/>
      <c r="AE44" s="11"/>
    </row>
    <row r="45" spans="1:31" ht="12" customHeight="1" thickTop="1" x14ac:dyDescent="0.2">
      <c r="A45" s="1"/>
      <c r="B45" s="303" t="s">
        <v>92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1"/>
    </row>
    <row r="46" spans="1:31" x14ac:dyDescent="0.2">
      <c r="A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E46" s="11"/>
    </row>
    <row r="47" spans="1:31" ht="13.5" thickBo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E47" s="11"/>
    </row>
    <row r="48" spans="1:31" ht="16.5" thickTop="1" x14ac:dyDescent="0.2">
      <c r="A48" s="381" t="s">
        <v>9</v>
      </c>
      <c r="B48" s="382"/>
      <c r="C48" s="382"/>
      <c r="D48" s="382"/>
      <c r="E48" s="383"/>
      <c r="F48" s="384" t="s">
        <v>10</v>
      </c>
      <c r="G48" s="382"/>
      <c r="H48" s="382"/>
      <c r="I48" s="383"/>
      <c r="J48" s="384" t="s">
        <v>11</v>
      </c>
      <c r="K48" s="382"/>
      <c r="L48" s="382"/>
      <c r="M48" s="382"/>
      <c r="N48" s="385"/>
      <c r="S48" s="386" t="s">
        <v>12</v>
      </c>
      <c r="T48" s="387"/>
      <c r="U48" s="387"/>
      <c r="V48" s="387"/>
      <c r="W48" s="387"/>
      <c r="X48" s="388"/>
      <c r="Y48" s="312">
        <f>SUM(Z22:AC44)</f>
        <v>2250</v>
      </c>
      <c r="Z48" s="313"/>
      <c r="AA48" s="313"/>
      <c r="AB48" s="314"/>
      <c r="AE48" s="11"/>
    </row>
    <row r="49" spans="1:31" ht="15.75" x14ac:dyDescent="0.2">
      <c r="A49" s="258">
        <v>0</v>
      </c>
      <c r="B49" s="259"/>
      <c r="C49" s="259"/>
      <c r="D49" s="259"/>
      <c r="E49" s="260"/>
      <c r="F49" s="267">
        <f>SUM(Z22:AC43)</f>
        <v>2250</v>
      </c>
      <c r="G49" s="268"/>
      <c r="H49" s="268"/>
      <c r="I49" s="269"/>
      <c r="J49" s="276">
        <v>0</v>
      </c>
      <c r="K49" s="277"/>
      <c r="L49" s="277"/>
      <c r="M49" s="277"/>
      <c r="N49" s="278"/>
      <c r="O49" s="20"/>
      <c r="R49" s="20"/>
      <c r="S49" s="369" t="s">
        <v>8</v>
      </c>
      <c r="T49" s="370"/>
      <c r="U49" s="370"/>
      <c r="V49" s="370"/>
      <c r="W49" s="370"/>
      <c r="X49" s="371"/>
      <c r="Y49" s="288">
        <f>Y48</f>
        <v>2250</v>
      </c>
      <c r="Z49" s="289"/>
      <c r="AA49" s="289"/>
      <c r="AB49" s="290"/>
      <c r="AC49" s="2"/>
      <c r="AE49" s="11"/>
    </row>
    <row r="50" spans="1:31" ht="15.75" x14ac:dyDescent="0.2">
      <c r="A50" s="261"/>
      <c r="B50" s="262"/>
      <c r="C50" s="262"/>
      <c r="D50" s="262"/>
      <c r="E50" s="263"/>
      <c r="F50" s="270"/>
      <c r="G50" s="271"/>
      <c r="H50" s="271"/>
      <c r="I50" s="272"/>
      <c r="J50" s="279"/>
      <c r="K50" s="280"/>
      <c r="L50" s="280"/>
      <c r="M50" s="280"/>
      <c r="N50" s="281"/>
      <c r="O50" s="20"/>
      <c r="R50" s="20"/>
      <c r="S50" s="372" t="s">
        <v>13</v>
      </c>
      <c r="T50" s="373"/>
      <c r="U50" s="373"/>
      <c r="V50" s="373"/>
      <c r="W50" s="373"/>
      <c r="X50" s="374"/>
      <c r="Y50" s="375">
        <v>0</v>
      </c>
      <c r="Z50" s="376"/>
      <c r="AA50" s="376"/>
      <c r="AB50" s="377"/>
      <c r="AC50" s="2"/>
      <c r="AE50" s="11"/>
    </row>
    <row r="51" spans="1:31" ht="25.15" customHeight="1" thickBot="1" x14ac:dyDescent="0.25">
      <c r="A51" s="264"/>
      <c r="B51" s="265"/>
      <c r="C51" s="265"/>
      <c r="D51" s="265"/>
      <c r="E51" s="266"/>
      <c r="F51" s="273"/>
      <c r="G51" s="274"/>
      <c r="H51" s="274"/>
      <c r="I51" s="275"/>
      <c r="J51" s="282"/>
      <c r="K51" s="283"/>
      <c r="L51" s="283"/>
      <c r="M51" s="283"/>
      <c r="N51" s="284"/>
      <c r="O51" s="20"/>
      <c r="R51" s="20"/>
      <c r="S51" s="378" t="s">
        <v>97</v>
      </c>
      <c r="T51" s="379"/>
      <c r="U51" s="379"/>
      <c r="V51" s="379"/>
      <c r="W51" s="379"/>
      <c r="X51" s="380"/>
      <c r="Y51" s="300">
        <f>Y49</f>
        <v>2250</v>
      </c>
      <c r="Z51" s="301"/>
      <c r="AA51" s="301"/>
      <c r="AB51" s="302"/>
      <c r="AC51" s="2"/>
      <c r="AE51" s="11"/>
    </row>
    <row r="52" spans="1:31" ht="14.45" customHeight="1" thickTop="1" x14ac:dyDescent="0.2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11"/>
    </row>
    <row r="53" spans="1:31" x14ac:dyDescent="0.2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</row>
    <row r="54" spans="1:31" ht="22.15" customHeight="1" x14ac:dyDescent="0.2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</row>
    <row r="55" spans="1:31" ht="30" customHeight="1" x14ac:dyDescent="0.2">
      <c r="A55" s="11"/>
      <c r="B55" s="11"/>
      <c r="C55" s="351" t="s">
        <v>61</v>
      </c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11"/>
      <c r="S55" s="11"/>
      <c r="T55" s="11"/>
      <c r="U55" s="11"/>
      <c r="V55" s="141"/>
      <c r="W55" s="141"/>
      <c r="X55" s="141"/>
      <c r="Y55" s="141"/>
      <c r="Z55" s="141"/>
      <c r="AA55" s="11"/>
      <c r="AB55" s="11"/>
      <c r="AC55" s="11"/>
    </row>
    <row r="56" spans="1:31" ht="13.15" customHeight="1" x14ac:dyDescent="0.2">
      <c r="A56" s="11"/>
      <c r="B56" s="14"/>
      <c r="C56" s="400">
        <f>+'RECAPITULATIF ET SUIVI'!D21</f>
        <v>0</v>
      </c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157"/>
      <c r="Q56" s="157"/>
      <c r="R56" s="11"/>
      <c r="S56" s="11"/>
      <c r="T56" s="11"/>
      <c r="U56" s="11"/>
      <c r="V56" s="141"/>
      <c r="W56" s="141"/>
      <c r="X56" s="141"/>
      <c r="Y56" s="141"/>
      <c r="Z56" s="141"/>
      <c r="AA56" s="11"/>
      <c r="AB56" s="11"/>
      <c r="AC56" s="11"/>
    </row>
    <row r="57" spans="1:31" ht="13.15" customHeight="1" x14ac:dyDescent="0.2">
      <c r="A57" s="11"/>
      <c r="B57" s="14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157"/>
      <c r="Q57" s="157"/>
      <c r="R57" s="11"/>
      <c r="S57" s="11"/>
      <c r="T57" s="11"/>
      <c r="U57" s="11"/>
      <c r="V57" s="141"/>
      <c r="W57" s="141"/>
      <c r="X57" s="141"/>
      <c r="Y57" s="141"/>
      <c r="Z57" s="141"/>
      <c r="AA57" s="11"/>
      <c r="AB57" s="11"/>
      <c r="AC57" s="11"/>
    </row>
    <row r="58" spans="1:31" x14ac:dyDescent="0.2">
      <c r="A58" s="11"/>
      <c r="B58" s="14"/>
      <c r="C58" s="353" t="s">
        <v>62</v>
      </c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11"/>
      <c r="S58" s="11"/>
      <c r="T58" s="11"/>
      <c r="U58" s="11"/>
      <c r="V58" s="141"/>
      <c r="W58" s="141"/>
      <c r="X58" s="141"/>
      <c r="Y58" s="141"/>
      <c r="Z58" s="141"/>
      <c r="AA58" s="11"/>
      <c r="AB58" s="11"/>
      <c r="AC58" s="11"/>
    </row>
    <row r="59" spans="1:31" x14ac:dyDescent="0.2"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</row>
    <row r="60" spans="1:31" x14ac:dyDescent="0.2">
      <c r="C60" s="355" t="s">
        <v>63</v>
      </c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</row>
    <row r="61" spans="1:31" x14ac:dyDescent="0.2">
      <c r="C61" s="156" t="s">
        <v>70</v>
      </c>
      <c r="D61" s="156"/>
      <c r="E61" s="156"/>
      <c r="F61" s="362">
        <f>+'RECAPITULATIF ET SUIVI'!E21</f>
        <v>0</v>
      </c>
      <c r="G61" s="362"/>
      <c r="H61" s="362"/>
      <c r="I61" s="362"/>
      <c r="J61" s="362"/>
      <c r="K61" s="362"/>
      <c r="L61" s="156" t="s">
        <v>71</v>
      </c>
      <c r="M61" s="156"/>
      <c r="N61" s="156"/>
      <c r="P61" s="156"/>
      <c r="Q61" s="156"/>
    </row>
    <row r="62" spans="1:31" ht="4.9000000000000004" customHeight="1" x14ac:dyDescent="0.2"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"/>
    </row>
    <row r="63" spans="1:31" ht="9" customHeight="1" x14ac:dyDescent="0.2"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"/>
      <c r="T63" s="357"/>
      <c r="U63" s="357"/>
      <c r="V63" s="357"/>
      <c r="W63" s="357"/>
      <c r="X63" s="357"/>
      <c r="Y63" s="357"/>
      <c r="Z63" s="357"/>
      <c r="AA63" s="357"/>
    </row>
    <row r="64" spans="1:31" ht="14.25" x14ac:dyDescent="0.2"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3"/>
      <c r="T64" s="193"/>
      <c r="U64" s="193"/>
      <c r="V64" s="193"/>
      <c r="W64" s="193"/>
      <c r="X64" s="193"/>
      <c r="Y64" s="193"/>
      <c r="Z64" s="193"/>
      <c r="AA64" s="193"/>
    </row>
    <row r="65" spans="1:31" ht="14.25" x14ac:dyDescent="0.2"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3"/>
      <c r="T65" s="193"/>
      <c r="U65" s="193"/>
      <c r="V65" s="193"/>
      <c r="W65" s="193"/>
      <c r="X65" s="193"/>
      <c r="Y65" s="193"/>
      <c r="Z65" s="193"/>
      <c r="AA65" s="193"/>
    </row>
    <row r="66" spans="1:31" ht="47.45" customHeight="1" x14ac:dyDescent="0.2">
      <c r="P66" s="243" t="s">
        <v>94</v>
      </c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"/>
      <c r="AD66" s="24"/>
      <c r="AE66" s="24"/>
    </row>
    <row r="67" spans="1:31" ht="21.6" customHeight="1" x14ac:dyDescent="0.2">
      <c r="P67" s="407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</row>
    <row r="68" spans="1:31" ht="22.9" customHeight="1" x14ac:dyDescent="0.2"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</row>
    <row r="69" spans="1:31" ht="30.6" customHeight="1" thickBot="1" x14ac:dyDescent="0.25">
      <c r="C69" s="2"/>
      <c r="D69" s="2"/>
      <c r="E69" s="2"/>
      <c r="F69" s="2"/>
      <c r="G69" s="2"/>
      <c r="H69" s="2"/>
      <c r="I69" s="2"/>
      <c r="J69" s="2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</row>
    <row r="70" spans="1:31" ht="25.5" thickTop="1" thickBot="1" x14ac:dyDescent="0.25">
      <c r="A70" s="358" t="s">
        <v>0</v>
      </c>
      <c r="B70" s="359"/>
      <c r="C70" s="359"/>
      <c r="D70" s="359"/>
      <c r="E70" s="359"/>
      <c r="F70" s="359"/>
      <c r="G70" s="359"/>
      <c r="H70" s="359"/>
      <c r="I70" s="359"/>
      <c r="J70" s="360"/>
      <c r="K70" s="2"/>
    </row>
    <row r="71" spans="1:31" ht="14.25" thickTop="1" thickBo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31" ht="13.5" thickTop="1" x14ac:dyDescent="0.2">
      <c r="A72" s="342" t="s">
        <v>1</v>
      </c>
      <c r="B72" s="343"/>
      <c r="C72" s="343"/>
      <c r="D72" s="343"/>
      <c r="E72" s="343"/>
      <c r="F72" s="343"/>
      <c r="G72" s="343"/>
      <c r="H72" s="343"/>
      <c r="I72" s="344" t="s">
        <v>2</v>
      </c>
      <c r="J72" s="344"/>
      <c r="K72" s="344"/>
      <c r="L72" s="344"/>
      <c r="M72" s="344"/>
      <c r="N72" s="343" t="s">
        <v>3</v>
      </c>
      <c r="O72" s="343"/>
      <c r="P72" s="191" t="s">
        <v>4</v>
      </c>
      <c r="Q72" s="343" t="s">
        <v>5</v>
      </c>
      <c r="R72" s="343"/>
      <c r="S72" s="343"/>
      <c r="T72" s="343"/>
      <c r="U72" s="343"/>
      <c r="V72" s="343"/>
      <c r="W72" s="345"/>
      <c r="X72" s="2"/>
    </row>
    <row r="73" spans="1:31" ht="15" customHeight="1" thickBot="1" x14ac:dyDescent="0.25">
      <c r="A73" s="405" t="s">
        <v>96</v>
      </c>
      <c r="B73" s="406"/>
      <c r="C73" s="406"/>
      <c r="D73" s="406"/>
      <c r="E73" s="406"/>
      <c r="F73" s="406"/>
      <c r="G73" s="406"/>
      <c r="H73" s="406"/>
      <c r="I73" s="348">
        <v>43467</v>
      </c>
      <c r="J73" s="348"/>
      <c r="K73" s="348"/>
      <c r="L73" s="348"/>
      <c r="M73" s="348"/>
      <c r="N73" s="347">
        <f>+N19</f>
        <v>0</v>
      </c>
      <c r="O73" s="347"/>
      <c r="P73" s="12" t="s">
        <v>16</v>
      </c>
      <c r="Q73" s="349" t="s">
        <v>64</v>
      </c>
      <c r="R73" s="349"/>
      <c r="S73" s="349"/>
      <c r="T73" s="349"/>
      <c r="U73" s="349"/>
      <c r="V73" s="349"/>
      <c r="W73" s="350"/>
      <c r="X73" s="2"/>
    </row>
    <row r="74" spans="1:31" ht="43.15" customHeight="1" thickTop="1" thickBot="1" x14ac:dyDescent="0.25">
      <c r="A74" s="246" t="s">
        <v>65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"/>
    </row>
    <row r="75" spans="1:31" ht="16.899999999999999" customHeight="1" thickTop="1" thickBot="1" x14ac:dyDescent="0.25">
      <c r="A75" s="337" t="s">
        <v>6</v>
      </c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 t="s">
        <v>17</v>
      </c>
      <c r="V75" s="338"/>
      <c r="W75" s="338" t="s">
        <v>7</v>
      </c>
      <c r="X75" s="338"/>
      <c r="Y75" s="338"/>
      <c r="Z75" s="338" t="s">
        <v>8</v>
      </c>
      <c r="AA75" s="338"/>
      <c r="AB75" s="338"/>
      <c r="AC75" s="339"/>
      <c r="AD75" s="2"/>
    </row>
    <row r="76" spans="1:31" ht="17.45" customHeight="1" thickTop="1" x14ac:dyDescent="0.2">
      <c r="A76" s="340">
        <f>A22</f>
        <v>0</v>
      </c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4"/>
      <c r="U76" s="251"/>
      <c r="V76" s="254"/>
      <c r="W76" s="251"/>
      <c r="X76" s="252"/>
      <c r="Y76" s="254"/>
      <c r="Z76" s="251"/>
      <c r="AA76" s="252"/>
      <c r="AB76" s="252"/>
      <c r="AC76" s="253"/>
      <c r="AD76" s="2"/>
      <c r="AE76" s="11"/>
    </row>
    <row r="77" spans="1:31" s="18" customFormat="1" ht="13.9" customHeight="1" x14ac:dyDescent="0.2">
      <c r="A77" s="248"/>
      <c r="B77" s="249"/>
      <c r="C77" s="249"/>
      <c r="D77" s="249"/>
      <c r="E77" s="249"/>
      <c r="F77" s="249"/>
      <c r="G77" s="249"/>
      <c r="H77" s="249"/>
      <c r="I77" s="249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15"/>
      <c r="U77" s="187"/>
      <c r="V77" s="189"/>
      <c r="W77" s="187"/>
      <c r="X77" s="188"/>
      <c r="Y77" s="189"/>
      <c r="Z77" s="187"/>
      <c r="AA77" s="188"/>
      <c r="AB77" s="188"/>
      <c r="AC77" s="190"/>
      <c r="AD77" s="17"/>
      <c r="AE77" s="25"/>
    </row>
    <row r="78" spans="1:31" ht="13.9" customHeight="1" x14ac:dyDescent="0.2">
      <c r="A78" s="334" t="s">
        <v>40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74"/>
      <c r="M78" s="333">
        <f>M24</f>
        <v>0</v>
      </c>
      <c r="N78" s="333"/>
      <c r="O78" s="333"/>
      <c r="P78" s="333"/>
      <c r="Q78" s="333"/>
      <c r="R78" s="333"/>
      <c r="S78" s="333"/>
      <c r="T78" s="4"/>
      <c r="U78" s="251"/>
      <c r="V78" s="254"/>
      <c r="W78" s="251"/>
      <c r="X78" s="252"/>
      <c r="Y78" s="254"/>
      <c r="Z78" s="6"/>
      <c r="AA78" s="252"/>
      <c r="AB78" s="252"/>
      <c r="AC78" s="9"/>
      <c r="AD78" s="2"/>
      <c r="AE78" s="11"/>
    </row>
    <row r="79" spans="1:31" ht="16.149999999999999" customHeight="1" x14ac:dyDescent="0.2">
      <c r="A79" s="248" t="s">
        <v>18</v>
      </c>
      <c r="B79" s="249"/>
      <c r="C79" s="249"/>
      <c r="D79" s="249"/>
      <c r="E79" s="249"/>
      <c r="F79" s="249"/>
      <c r="G79" s="249"/>
      <c r="H79" s="249"/>
      <c r="I79" s="249"/>
      <c r="J79" s="336">
        <f>J25</f>
        <v>0</v>
      </c>
      <c r="K79" s="336"/>
      <c r="L79" s="336"/>
      <c r="M79" s="336"/>
      <c r="N79" s="336"/>
      <c r="O79" s="336"/>
      <c r="P79" s="336"/>
      <c r="Q79" s="336"/>
      <c r="R79" s="336"/>
      <c r="S79" s="336"/>
      <c r="T79" s="4"/>
      <c r="U79" s="251"/>
      <c r="V79" s="254"/>
      <c r="W79" s="251"/>
      <c r="X79" s="252"/>
      <c r="Y79" s="254"/>
      <c r="Z79" s="6"/>
      <c r="AA79" s="252"/>
      <c r="AB79" s="252"/>
      <c r="AC79" s="9"/>
      <c r="AD79" s="2"/>
      <c r="AE79" s="11"/>
    </row>
    <row r="80" spans="1:31" ht="11.45" customHeight="1" x14ac:dyDescent="0.2">
      <c r="A80" s="330">
        <f>A26</f>
        <v>0</v>
      </c>
      <c r="B80" s="331"/>
      <c r="C80" s="331"/>
      <c r="D80" s="331"/>
      <c r="E80" s="331"/>
      <c r="F80" s="331"/>
      <c r="G80" s="331"/>
      <c r="H80" s="331"/>
      <c r="I80" s="332">
        <f>I26</f>
        <v>0</v>
      </c>
      <c r="J80" s="332"/>
      <c r="K80" s="332"/>
      <c r="L80" s="332"/>
      <c r="M80" s="332"/>
      <c r="N80" s="333">
        <f>N26</f>
        <v>0</v>
      </c>
      <c r="O80" s="333"/>
      <c r="P80" s="73"/>
      <c r="Q80" s="73"/>
      <c r="R80" s="73"/>
      <c r="S80" s="73"/>
      <c r="T80" s="4"/>
      <c r="U80" s="251"/>
      <c r="V80" s="254"/>
      <c r="W80" s="255"/>
      <c r="X80" s="256"/>
      <c r="Y80" s="257"/>
      <c r="Z80" s="251"/>
      <c r="AA80" s="252"/>
      <c r="AB80" s="252"/>
      <c r="AC80" s="253"/>
      <c r="AD80" s="2"/>
      <c r="AE80" s="11"/>
    </row>
    <row r="81" spans="1:31" ht="13.9" customHeight="1" x14ac:dyDescent="0.2">
      <c r="A81" s="248"/>
      <c r="B81" s="249"/>
      <c r="C81" s="249"/>
      <c r="D81" s="249"/>
      <c r="E81" s="249"/>
      <c r="F81" s="249"/>
      <c r="G81" s="249"/>
      <c r="H81" s="249"/>
      <c r="I81" s="249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4"/>
      <c r="U81" s="251"/>
      <c r="V81" s="254"/>
      <c r="W81" s="251"/>
      <c r="X81" s="252"/>
      <c r="Y81" s="254"/>
      <c r="Z81" s="251"/>
      <c r="AA81" s="252"/>
      <c r="AB81" s="252"/>
      <c r="AC81" s="253"/>
      <c r="AD81" s="2"/>
      <c r="AE81" s="11"/>
    </row>
    <row r="82" spans="1:31" ht="31.15" customHeight="1" x14ac:dyDescent="0.2">
      <c r="A82" s="315" t="s">
        <v>46</v>
      </c>
      <c r="B82" s="326"/>
      <c r="C82" s="326"/>
      <c r="D82" s="326"/>
      <c r="E82" s="326"/>
      <c r="F82" s="326"/>
      <c r="G82" s="326"/>
      <c r="H82" s="326"/>
      <c r="I82" s="316" t="str">
        <f>I28</f>
        <v>17/12/2018</v>
      </c>
      <c r="J82" s="327"/>
      <c r="K82" s="327"/>
      <c r="L82" s="327"/>
      <c r="M82" s="327"/>
      <c r="N82" s="75" t="s">
        <v>47</v>
      </c>
      <c r="O82" s="328">
        <f>O28</f>
        <v>43455</v>
      </c>
      <c r="P82" s="328"/>
      <c r="Q82" s="73"/>
      <c r="R82" s="73"/>
      <c r="S82" s="73"/>
      <c r="T82" s="4"/>
      <c r="U82" s="318">
        <f>U28</f>
        <v>35</v>
      </c>
      <c r="V82" s="329"/>
      <c r="W82" s="318">
        <v>19.285799999999998</v>
      </c>
      <c r="X82" s="319"/>
      <c r="Y82" s="329"/>
      <c r="Z82" s="318">
        <f>+W82*U82</f>
        <v>675.00299999999993</v>
      </c>
      <c r="AA82" s="319"/>
      <c r="AB82" s="319"/>
      <c r="AC82" s="320"/>
      <c r="AD82" s="2"/>
      <c r="AE82" s="11"/>
    </row>
    <row r="83" spans="1:31" ht="14.45" customHeight="1" x14ac:dyDescent="0.2">
      <c r="A83" s="248"/>
      <c r="B83" s="249"/>
      <c r="C83" s="249"/>
      <c r="D83" s="249"/>
      <c r="E83" s="249"/>
      <c r="F83" s="249"/>
      <c r="G83" s="249"/>
      <c r="H83" s="249"/>
      <c r="I83" s="249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4"/>
      <c r="U83" s="251"/>
      <c r="V83" s="254"/>
      <c r="W83" s="251"/>
      <c r="X83" s="252"/>
      <c r="Y83" s="254"/>
      <c r="Z83" s="251"/>
      <c r="AA83" s="252"/>
      <c r="AB83" s="252"/>
      <c r="AC83" s="253"/>
      <c r="AD83" s="2"/>
      <c r="AE83" s="11"/>
    </row>
    <row r="84" spans="1:31" ht="15.6" customHeight="1" x14ac:dyDescent="0.2">
      <c r="A84" s="315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4"/>
      <c r="U84" s="321"/>
      <c r="V84" s="323"/>
      <c r="W84" s="321"/>
      <c r="X84" s="322"/>
      <c r="Y84" s="323"/>
      <c r="Z84" s="6"/>
      <c r="AA84" s="322"/>
      <c r="AB84" s="322"/>
      <c r="AC84" s="9"/>
      <c r="AD84" s="2"/>
      <c r="AE84" s="11"/>
    </row>
    <row r="85" spans="1:31" ht="12.6" customHeight="1" x14ac:dyDescent="0.2">
      <c r="A85" s="248"/>
      <c r="B85" s="249"/>
      <c r="C85" s="249"/>
      <c r="D85" s="249"/>
      <c r="E85" s="249"/>
      <c r="F85" s="249"/>
      <c r="G85" s="249"/>
      <c r="H85" s="249"/>
      <c r="I85" s="249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4"/>
      <c r="U85" s="251"/>
      <c r="V85" s="254"/>
      <c r="W85" s="251"/>
      <c r="X85" s="252"/>
      <c r="Y85" s="254"/>
      <c r="Z85" s="251"/>
      <c r="AA85" s="252"/>
      <c r="AB85" s="252"/>
      <c r="AC85" s="253"/>
      <c r="AD85" s="2"/>
      <c r="AE85" s="11"/>
    </row>
    <row r="86" spans="1:31" ht="14.45" customHeight="1" x14ac:dyDescent="0.2">
      <c r="A86" s="315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4"/>
      <c r="U86" s="251"/>
      <c r="V86" s="254"/>
      <c r="W86" s="321"/>
      <c r="X86" s="322"/>
      <c r="Y86" s="323"/>
      <c r="Z86" s="6"/>
      <c r="AA86" s="322"/>
      <c r="AB86" s="322"/>
      <c r="AC86" s="9"/>
      <c r="AD86" s="2"/>
      <c r="AE86" s="11"/>
    </row>
    <row r="87" spans="1:31" ht="14.45" customHeight="1" x14ac:dyDescent="0.2">
      <c r="A87" s="248"/>
      <c r="B87" s="249"/>
      <c r="C87" s="249"/>
      <c r="D87" s="249"/>
      <c r="E87" s="249"/>
      <c r="F87" s="249"/>
      <c r="G87" s="249"/>
      <c r="H87" s="249"/>
      <c r="I87" s="249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4"/>
      <c r="U87" s="251"/>
      <c r="V87" s="254"/>
      <c r="W87" s="251"/>
      <c r="X87" s="252"/>
      <c r="Y87" s="254"/>
      <c r="Z87" s="251"/>
      <c r="AA87" s="252"/>
      <c r="AB87" s="252"/>
      <c r="AC87" s="253"/>
      <c r="AD87" s="2"/>
      <c r="AE87" s="11"/>
    </row>
    <row r="88" spans="1:31" ht="15" customHeight="1" x14ac:dyDescent="0.2">
      <c r="A88" s="315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4"/>
      <c r="U88" s="251"/>
      <c r="V88" s="254"/>
      <c r="W88" s="321"/>
      <c r="X88" s="322"/>
      <c r="Y88" s="323"/>
      <c r="Z88" s="6"/>
      <c r="AA88" s="321"/>
      <c r="AB88" s="322"/>
      <c r="AC88" s="324"/>
      <c r="AD88" s="2"/>
      <c r="AE88" s="11"/>
    </row>
    <row r="89" spans="1:31" ht="14.45" customHeight="1" x14ac:dyDescent="0.2">
      <c r="A89" s="248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50"/>
      <c r="T89" s="4"/>
      <c r="U89" s="251"/>
      <c r="V89" s="254"/>
      <c r="W89" s="251"/>
      <c r="X89" s="252"/>
      <c r="Y89" s="254"/>
      <c r="Z89" s="318"/>
      <c r="AA89" s="319"/>
      <c r="AB89" s="319"/>
      <c r="AC89" s="320"/>
      <c r="AD89" s="2"/>
      <c r="AE89" s="11"/>
    </row>
    <row r="90" spans="1:31" ht="16.899999999999999" customHeight="1" x14ac:dyDescent="0.2">
      <c r="A90" s="315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7"/>
      <c r="T90" s="4"/>
      <c r="U90" s="251"/>
      <c r="V90" s="254"/>
      <c r="W90" s="255"/>
      <c r="X90" s="256"/>
      <c r="Y90" s="257"/>
      <c r="Z90" s="251"/>
      <c r="AA90" s="252"/>
      <c r="AB90" s="252"/>
      <c r="AC90" s="253"/>
      <c r="AD90" s="2"/>
      <c r="AE90" s="11"/>
    </row>
    <row r="91" spans="1:31" ht="14.45" customHeight="1" x14ac:dyDescent="0.2">
      <c r="A91" s="248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50"/>
      <c r="T91" s="4"/>
      <c r="U91" s="251"/>
      <c r="V91" s="254"/>
      <c r="W91" s="251"/>
      <c r="X91" s="252"/>
      <c r="Y91" s="254"/>
      <c r="Z91" s="318"/>
      <c r="AA91" s="319"/>
      <c r="AB91" s="319"/>
      <c r="AC91" s="320"/>
      <c r="AD91" s="2"/>
      <c r="AE91" s="11"/>
    </row>
    <row r="92" spans="1:31" ht="19.149999999999999" customHeight="1" x14ac:dyDescent="0.2">
      <c r="A92" s="315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7"/>
      <c r="T92" s="4"/>
      <c r="U92" s="251"/>
      <c r="V92" s="254"/>
      <c r="W92" s="255"/>
      <c r="X92" s="256"/>
      <c r="Y92" s="257"/>
      <c r="Z92" s="251"/>
      <c r="AA92" s="252"/>
      <c r="AB92" s="252"/>
      <c r="AC92" s="253"/>
      <c r="AD92" s="1"/>
      <c r="AE92" s="11"/>
    </row>
    <row r="93" spans="1:31" ht="14.45" customHeight="1" x14ac:dyDescent="0.2">
      <c r="A93" s="248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50"/>
      <c r="T93" s="4"/>
      <c r="U93" s="251"/>
      <c r="V93" s="254"/>
      <c r="W93" s="251"/>
      <c r="X93" s="252"/>
      <c r="Y93" s="254"/>
      <c r="Z93" s="318"/>
      <c r="AA93" s="319"/>
      <c r="AB93" s="319"/>
      <c r="AC93" s="320"/>
      <c r="AD93" s="2"/>
      <c r="AE93" s="11"/>
    </row>
    <row r="94" spans="1:31" ht="18.600000000000001" customHeight="1" x14ac:dyDescent="0.2">
      <c r="A94" s="315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7"/>
      <c r="T94" s="4"/>
      <c r="U94" s="251"/>
      <c r="V94" s="254"/>
      <c r="W94" s="255"/>
      <c r="X94" s="256"/>
      <c r="Y94" s="257"/>
      <c r="Z94" s="251"/>
      <c r="AA94" s="252"/>
      <c r="AB94" s="252"/>
      <c r="AC94" s="253"/>
      <c r="AD94" s="19"/>
      <c r="AE94" s="11"/>
    </row>
    <row r="95" spans="1:31" ht="14.45" customHeight="1" x14ac:dyDescent="0.2">
      <c r="A95" s="248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50"/>
      <c r="T95" s="4"/>
      <c r="U95" s="251"/>
      <c r="V95" s="254"/>
      <c r="W95" s="251"/>
      <c r="X95" s="252"/>
      <c r="Y95" s="254"/>
      <c r="Z95" s="318"/>
      <c r="AA95" s="319"/>
      <c r="AB95" s="319"/>
      <c r="AC95" s="320"/>
      <c r="AD95" s="2"/>
      <c r="AE95" s="11"/>
    </row>
    <row r="96" spans="1:31" ht="14.45" customHeight="1" x14ac:dyDescent="0.2">
      <c r="A96" s="315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7"/>
      <c r="T96" s="4"/>
      <c r="U96" s="251"/>
      <c r="V96" s="254"/>
      <c r="W96" s="255"/>
      <c r="X96" s="256"/>
      <c r="Y96" s="257"/>
      <c r="Z96" s="251"/>
      <c r="AA96" s="252"/>
      <c r="AB96" s="252"/>
      <c r="AC96" s="253"/>
      <c r="AD96" s="2"/>
      <c r="AE96" s="11"/>
    </row>
    <row r="97" spans="1:31" ht="11.65" customHeight="1" x14ac:dyDescent="0.2">
      <c r="A97" s="248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50"/>
      <c r="T97" s="4"/>
      <c r="U97" s="251"/>
      <c r="V97" s="254"/>
      <c r="W97" s="251"/>
      <c r="X97" s="252"/>
      <c r="Y97" s="254"/>
      <c r="Z97" s="318"/>
      <c r="AA97" s="319"/>
      <c r="AB97" s="319"/>
      <c r="AC97" s="320"/>
      <c r="AE97" s="11"/>
    </row>
    <row r="98" spans="1:31" ht="8.4499999999999993" customHeight="1" thickBot="1" x14ac:dyDescent="0.25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6"/>
      <c r="T98" s="5"/>
      <c r="U98" s="137"/>
      <c r="V98" s="138"/>
      <c r="W98" s="137"/>
      <c r="X98" s="139"/>
      <c r="Y98" s="138"/>
      <c r="Z98" s="137"/>
      <c r="AA98" s="139"/>
      <c r="AB98" s="139"/>
      <c r="AC98" s="140"/>
      <c r="AE98" s="11"/>
    </row>
    <row r="99" spans="1:31" ht="12" customHeight="1" thickTop="1" x14ac:dyDescent="0.2">
      <c r="A99" s="1"/>
      <c r="B99" s="303" t="s">
        <v>89</v>
      </c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1"/>
    </row>
    <row r="100" spans="1:31" x14ac:dyDescent="0.2">
      <c r="A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E100" s="11"/>
    </row>
    <row r="101" spans="1:31" ht="30.6" customHeight="1" thickBo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E101" s="11"/>
    </row>
    <row r="102" spans="1:31" ht="16.5" thickTop="1" x14ac:dyDescent="0.2">
      <c r="A102" s="304" t="s">
        <v>9</v>
      </c>
      <c r="B102" s="305"/>
      <c r="C102" s="305"/>
      <c r="D102" s="305"/>
      <c r="E102" s="306"/>
      <c r="F102" s="307" t="s">
        <v>10</v>
      </c>
      <c r="G102" s="305"/>
      <c r="H102" s="305"/>
      <c r="I102" s="306"/>
      <c r="J102" s="307" t="s">
        <v>11</v>
      </c>
      <c r="K102" s="305"/>
      <c r="L102" s="305"/>
      <c r="M102" s="305"/>
      <c r="N102" s="308"/>
      <c r="S102" s="309" t="s">
        <v>12</v>
      </c>
      <c r="T102" s="310"/>
      <c r="U102" s="310"/>
      <c r="V102" s="310"/>
      <c r="W102" s="310"/>
      <c r="X102" s="311"/>
      <c r="Y102" s="312">
        <f>SUM(Z76:AC98)</f>
        <v>675.00299999999993</v>
      </c>
      <c r="Z102" s="313"/>
      <c r="AA102" s="313"/>
      <c r="AB102" s="314"/>
      <c r="AE102" s="11"/>
    </row>
    <row r="103" spans="1:31" ht="15.75" x14ac:dyDescent="0.2">
      <c r="A103" s="258">
        <v>0</v>
      </c>
      <c r="B103" s="259"/>
      <c r="C103" s="259"/>
      <c r="D103" s="259"/>
      <c r="E103" s="260"/>
      <c r="F103" s="267">
        <f>SUM(Z76:AC97)</f>
        <v>675.00299999999993</v>
      </c>
      <c r="G103" s="268"/>
      <c r="H103" s="268"/>
      <c r="I103" s="269"/>
      <c r="J103" s="276">
        <v>0</v>
      </c>
      <c r="K103" s="277"/>
      <c r="L103" s="277"/>
      <c r="M103" s="277"/>
      <c r="N103" s="278"/>
      <c r="O103" s="20"/>
      <c r="R103" s="20"/>
      <c r="S103" s="285" t="s">
        <v>8</v>
      </c>
      <c r="T103" s="286"/>
      <c r="U103" s="286"/>
      <c r="V103" s="286"/>
      <c r="W103" s="286"/>
      <c r="X103" s="287"/>
      <c r="Y103" s="288">
        <f>Y102</f>
        <v>675.00299999999993</v>
      </c>
      <c r="Z103" s="289"/>
      <c r="AA103" s="289"/>
      <c r="AB103" s="290"/>
      <c r="AC103" s="2"/>
      <c r="AE103" s="11"/>
    </row>
    <row r="104" spans="1:31" ht="15.75" x14ac:dyDescent="0.2">
      <c r="A104" s="261"/>
      <c r="B104" s="262"/>
      <c r="C104" s="262"/>
      <c r="D104" s="262"/>
      <c r="E104" s="263"/>
      <c r="F104" s="270"/>
      <c r="G104" s="271"/>
      <c r="H104" s="271"/>
      <c r="I104" s="272"/>
      <c r="J104" s="279"/>
      <c r="K104" s="280"/>
      <c r="L104" s="280"/>
      <c r="M104" s="280"/>
      <c r="N104" s="281"/>
      <c r="O104" s="20"/>
      <c r="R104" s="20"/>
      <c r="S104" s="291" t="s">
        <v>13</v>
      </c>
      <c r="T104" s="292"/>
      <c r="U104" s="292"/>
      <c r="V104" s="292"/>
      <c r="W104" s="292"/>
      <c r="X104" s="293"/>
      <c r="Y104" s="294">
        <v>0</v>
      </c>
      <c r="Z104" s="295"/>
      <c r="AA104" s="295"/>
      <c r="AB104" s="296"/>
      <c r="AC104" s="2"/>
      <c r="AE104" s="11"/>
    </row>
    <row r="105" spans="1:31" ht="25.15" customHeight="1" thickBot="1" x14ac:dyDescent="0.25">
      <c r="A105" s="264"/>
      <c r="B105" s="265"/>
      <c r="C105" s="265"/>
      <c r="D105" s="265"/>
      <c r="E105" s="266"/>
      <c r="F105" s="273"/>
      <c r="G105" s="274"/>
      <c r="H105" s="274"/>
      <c r="I105" s="275"/>
      <c r="J105" s="282"/>
      <c r="K105" s="283"/>
      <c r="L105" s="283"/>
      <c r="M105" s="283"/>
      <c r="N105" s="284"/>
      <c r="O105" s="20"/>
      <c r="R105" s="20"/>
      <c r="S105" s="297" t="s">
        <v>14</v>
      </c>
      <c r="T105" s="298"/>
      <c r="U105" s="298"/>
      <c r="V105" s="298"/>
      <c r="W105" s="298"/>
      <c r="X105" s="299"/>
      <c r="Y105" s="300">
        <f>Y103</f>
        <v>675.00299999999993</v>
      </c>
      <c r="Z105" s="301"/>
      <c r="AA105" s="301"/>
      <c r="AB105" s="302"/>
      <c r="AC105" s="2"/>
      <c r="AE105" s="11"/>
    </row>
    <row r="106" spans="1:31" ht="14.45" customHeight="1" thickTop="1" x14ac:dyDescent="0.2">
      <c r="A106" s="244" t="s">
        <v>66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11"/>
    </row>
    <row r="107" spans="1:31" x14ac:dyDescent="0.2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</row>
    <row r="108" spans="1:31" ht="21" customHeight="1" x14ac:dyDescent="0.2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</row>
    <row r="109" spans="1:31" ht="30" customHeight="1" x14ac:dyDescent="0.2">
      <c r="A109" s="11"/>
      <c r="B109" s="11"/>
      <c r="C109" s="351" t="s">
        <v>45</v>
      </c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11"/>
      <c r="S109" s="11"/>
      <c r="T109" s="11"/>
      <c r="U109" s="11"/>
      <c r="V109" s="352"/>
      <c r="W109" s="352"/>
      <c r="X109" s="352"/>
      <c r="Y109" s="352"/>
      <c r="Z109" s="352"/>
      <c r="AA109" s="11"/>
      <c r="AB109" s="11"/>
      <c r="AC109" s="11"/>
    </row>
    <row r="110" spans="1:31" x14ac:dyDescent="0.2">
      <c r="A110" s="11"/>
      <c r="B110" s="14"/>
      <c r="C110" s="400">
        <f>+C56</f>
        <v>0</v>
      </c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155"/>
      <c r="R110" s="11"/>
      <c r="S110" s="11"/>
      <c r="T110" s="11"/>
      <c r="U110" s="11"/>
      <c r="V110" s="352"/>
      <c r="W110" s="352"/>
      <c r="X110" s="352"/>
      <c r="Y110" s="352"/>
      <c r="Z110" s="352"/>
      <c r="AA110" s="11"/>
      <c r="AB110" s="11"/>
      <c r="AC110" s="11"/>
    </row>
    <row r="111" spans="1:31" x14ac:dyDescent="0.2">
      <c r="A111" s="11"/>
      <c r="B111" s="14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155"/>
      <c r="R111" s="11"/>
      <c r="S111" s="11"/>
      <c r="T111" s="11"/>
      <c r="U111" s="11"/>
      <c r="V111" s="352"/>
      <c r="W111" s="352"/>
      <c r="X111" s="352"/>
      <c r="Y111" s="352"/>
      <c r="Z111" s="352"/>
      <c r="AA111" s="11"/>
      <c r="AB111" s="11"/>
      <c r="AC111" s="11"/>
    </row>
    <row r="112" spans="1:31" x14ac:dyDescent="0.2">
      <c r="A112" s="11"/>
      <c r="B112" s="14"/>
      <c r="C112" s="353" t="s">
        <v>72</v>
      </c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11"/>
      <c r="S112" s="11"/>
      <c r="T112" s="11"/>
      <c r="U112" s="11"/>
      <c r="V112" s="352"/>
      <c r="W112" s="352"/>
      <c r="X112" s="352"/>
      <c r="Y112" s="352"/>
      <c r="Z112" s="352"/>
      <c r="AA112" s="11"/>
      <c r="AB112" s="11"/>
      <c r="AC112" s="11"/>
    </row>
    <row r="113" spans="1:31" x14ac:dyDescent="0.2"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</row>
    <row r="114" spans="1:31" x14ac:dyDescent="0.2">
      <c r="C114" s="355" t="s">
        <v>67</v>
      </c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</row>
    <row r="115" spans="1:31" x14ac:dyDescent="0.2">
      <c r="C115" s="156" t="str">
        <f t="shared" ref="C115" si="0">+C61</f>
        <v xml:space="preserve">SIRET: </v>
      </c>
      <c r="D115" s="156"/>
      <c r="E115" s="156"/>
      <c r="F115" s="401">
        <f>+F61</f>
        <v>0</v>
      </c>
      <c r="G115" s="402"/>
      <c r="H115" s="402"/>
      <c r="I115" s="402"/>
      <c r="J115" s="402"/>
      <c r="K115" s="402"/>
      <c r="L115" s="402"/>
      <c r="M115" s="402" t="str">
        <f>+L61</f>
        <v>APE 7010 Z</v>
      </c>
      <c r="N115" s="402"/>
      <c r="O115" s="156"/>
      <c r="P115" s="156"/>
      <c r="Q115" s="156"/>
    </row>
    <row r="116" spans="1:31" x14ac:dyDescent="0.2"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"/>
    </row>
    <row r="117" spans="1:31" ht="27" customHeight="1" x14ac:dyDescent="0.2"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"/>
      <c r="T117" s="357"/>
      <c r="U117" s="357"/>
      <c r="V117" s="357"/>
      <c r="W117" s="357"/>
      <c r="X117" s="357"/>
      <c r="Y117" s="357"/>
      <c r="Z117" s="357"/>
      <c r="AA117" s="357"/>
    </row>
    <row r="118" spans="1:31" ht="50.45" customHeight="1" x14ac:dyDescent="0.2"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243" t="str">
        <f>P66</f>
        <v>ABP PSYCHO-ERGONOMIE SASU 
LYON</v>
      </c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</row>
    <row r="119" spans="1:31" ht="25.15" customHeight="1" x14ac:dyDescent="0.2"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245">
        <f>P67</f>
        <v>0</v>
      </c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</row>
    <row r="120" spans="1:31" ht="28.15" customHeight="1" x14ac:dyDescent="0.2"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"/>
      <c r="AD120" s="24"/>
      <c r="AE120" s="24"/>
    </row>
    <row r="121" spans="1:31" ht="13.15" customHeight="1" x14ac:dyDescent="0.2"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</row>
    <row r="122" spans="1:31" ht="13.15" customHeight="1" x14ac:dyDescent="0.2"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</row>
    <row r="123" spans="1:31" ht="13.9" customHeight="1" thickBot="1" x14ac:dyDescent="0.25">
      <c r="C123" s="2"/>
      <c r="D123" s="2"/>
      <c r="E123" s="2"/>
      <c r="F123" s="2"/>
      <c r="G123" s="2"/>
      <c r="H123" s="2"/>
      <c r="I123" s="2"/>
      <c r="J123" s="2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</row>
    <row r="124" spans="1:31" ht="25.5" thickTop="1" thickBot="1" x14ac:dyDescent="0.25">
      <c r="A124" s="358" t="s">
        <v>0</v>
      </c>
      <c r="B124" s="359"/>
      <c r="C124" s="359"/>
      <c r="D124" s="359"/>
      <c r="E124" s="359"/>
      <c r="F124" s="359"/>
      <c r="G124" s="359"/>
      <c r="H124" s="359"/>
      <c r="I124" s="359"/>
      <c r="J124" s="360"/>
      <c r="K124" s="2"/>
    </row>
    <row r="125" spans="1:31" ht="14.25" thickTop="1" thickBo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31" ht="13.5" thickTop="1" x14ac:dyDescent="0.2">
      <c r="A126" s="342" t="s">
        <v>1</v>
      </c>
      <c r="B126" s="343"/>
      <c r="C126" s="343"/>
      <c r="D126" s="343"/>
      <c r="E126" s="343"/>
      <c r="F126" s="343"/>
      <c r="G126" s="343"/>
      <c r="H126" s="343"/>
      <c r="I126" s="344" t="s">
        <v>2</v>
      </c>
      <c r="J126" s="344"/>
      <c r="K126" s="344"/>
      <c r="L126" s="344"/>
      <c r="M126" s="344"/>
      <c r="N126" s="343" t="s">
        <v>3</v>
      </c>
      <c r="O126" s="343"/>
      <c r="P126" s="191" t="s">
        <v>4</v>
      </c>
      <c r="Q126" s="343" t="s">
        <v>5</v>
      </c>
      <c r="R126" s="343"/>
      <c r="S126" s="343"/>
      <c r="T126" s="343"/>
      <c r="U126" s="343"/>
      <c r="V126" s="343"/>
      <c r="W126" s="345"/>
      <c r="X126" s="2"/>
    </row>
    <row r="127" spans="1:31" ht="15" customHeight="1" thickBot="1" x14ac:dyDescent="0.25">
      <c r="A127" s="346" t="str">
        <f>+A73</f>
        <v>009</v>
      </c>
      <c r="B127" s="347"/>
      <c r="C127" s="347"/>
      <c r="D127" s="347"/>
      <c r="E127" s="347"/>
      <c r="F127" s="347"/>
      <c r="G127" s="347"/>
      <c r="H127" s="347"/>
      <c r="I127" s="348">
        <f>+I73</f>
        <v>43467</v>
      </c>
      <c r="J127" s="348"/>
      <c r="K127" s="348"/>
      <c r="L127" s="348"/>
      <c r="M127" s="348"/>
      <c r="N127" s="347">
        <f>+N73</f>
        <v>0</v>
      </c>
      <c r="O127" s="347"/>
      <c r="P127" s="12" t="s">
        <v>16</v>
      </c>
      <c r="Q127" s="349" t="s">
        <v>64</v>
      </c>
      <c r="R127" s="349"/>
      <c r="S127" s="349"/>
      <c r="T127" s="349"/>
      <c r="U127" s="349"/>
      <c r="V127" s="349"/>
      <c r="W127" s="350"/>
      <c r="X127" s="2"/>
    </row>
    <row r="128" spans="1:31" ht="43.15" customHeight="1" thickTop="1" thickBot="1" x14ac:dyDescent="0.25">
      <c r="A128" s="246" t="s">
        <v>68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"/>
    </row>
    <row r="129" spans="1:31" ht="16.899999999999999" customHeight="1" thickTop="1" thickBot="1" x14ac:dyDescent="0.25">
      <c r="A129" s="337" t="s">
        <v>6</v>
      </c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 t="s">
        <v>17</v>
      </c>
      <c r="V129" s="338"/>
      <c r="W129" s="338" t="s">
        <v>7</v>
      </c>
      <c r="X129" s="338"/>
      <c r="Y129" s="338"/>
      <c r="Z129" s="338" t="s">
        <v>8</v>
      </c>
      <c r="AA129" s="338"/>
      <c r="AB129" s="338"/>
      <c r="AC129" s="339"/>
      <c r="AD129" s="2"/>
    </row>
    <row r="130" spans="1:31" ht="17.45" customHeight="1" thickTop="1" x14ac:dyDescent="0.2">
      <c r="A130" s="340">
        <f>A76</f>
        <v>0</v>
      </c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4"/>
      <c r="U130" s="251"/>
      <c r="V130" s="254"/>
      <c r="W130" s="251"/>
      <c r="X130" s="252"/>
      <c r="Y130" s="254"/>
      <c r="Z130" s="251"/>
      <c r="AA130" s="252"/>
      <c r="AB130" s="252"/>
      <c r="AC130" s="253"/>
      <c r="AD130" s="2"/>
      <c r="AE130" s="11"/>
    </row>
    <row r="131" spans="1:31" s="18" customFormat="1" ht="13.9" customHeight="1" x14ac:dyDescent="0.2">
      <c r="A131" s="248"/>
      <c r="B131" s="249"/>
      <c r="C131" s="249"/>
      <c r="D131" s="249"/>
      <c r="E131" s="249"/>
      <c r="F131" s="249"/>
      <c r="G131" s="249"/>
      <c r="H131" s="249"/>
      <c r="I131" s="249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15"/>
      <c r="U131" s="187"/>
      <c r="V131" s="189"/>
      <c r="W131" s="187"/>
      <c r="X131" s="188"/>
      <c r="Y131" s="189"/>
      <c r="Z131" s="187"/>
      <c r="AA131" s="188"/>
      <c r="AB131" s="188"/>
      <c r="AC131" s="190"/>
      <c r="AD131" s="17"/>
      <c r="AE131" s="25"/>
    </row>
    <row r="132" spans="1:31" ht="13.9" customHeight="1" x14ac:dyDescent="0.2">
      <c r="A132" s="334" t="s">
        <v>40</v>
      </c>
      <c r="B132" s="335"/>
      <c r="C132" s="335"/>
      <c r="D132" s="335"/>
      <c r="E132" s="335"/>
      <c r="F132" s="335"/>
      <c r="G132" s="335"/>
      <c r="H132" s="335"/>
      <c r="I132" s="335"/>
      <c r="J132" s="335"/>
      <c r="K132" s="335"/>
      <c r="L132" s="74"/>
      <c r="M132" s="333">
        <f>M78</f>
        <v>0</v>
      </c>
      <c r="N132" s="333"/>
      <c r="O132" s="333"/>
      <c r="P132" s="333"/>
      <c r="Q132" s="333"/>
      <c r="R132" s="333"/>
      <c r="S132" s="333"/>
      <c r="T132" s="4"/>
      <c r="U132" s="251"/>
      <c r="V132" s="254"/>
      <c r="W132" s="251"/>
      <c r="X132" s="252"/>
      <c r="Y132" s="254"/>
      <c r="Z132" s="6"/>
      <c r="AA132" s="252"/>
      <c r="AB132" s="252"/>
      <c r="AC132" s="9"/>
      <c r="AD132" s="2"/>
      <c r="AE132" s="11"/>
    </row>
    <row r="133" spans="1:31" ht="16.149999999999999" customHeight="1" x14ac:dyDescent="0.2">
      <c r="A133" s="248" t="s">
        <v>18</v>
      </c>
      <c r="B133" s="249"/>
      <c r="C133" s="249"/>
      <c r="D133" s="249"/>
      <c r="E133" s="249"/>
      <c r="F133" s="249"/>
      <c r="G133" s="249"/>
      <c r="H133" s="249"/>
      <c r="I133" s="249"/>
      <c r="J133" s="336">
        <f>J79</f>
        <v>0</v>
      </c>
      <c r="K133" s="336"/>
      <c r="L133" s="336"/>
      <c r="M133" s="336"/>
      <c r="N133" s="336"/>
      <c r="O133" s="336"/>
      <c r="P133" s="336"/>
      <c r="Q133" s="336"/>
      <c r="R133" s="336"/>
      <c r="S133" s="336"/>
      <c r="T133" s="4"/>
      <c r="U133" s="251"/>
      <c r="V133" s="254"/>
      <c r="W133" s="251"/>
      <c r="X133" s="252"/>
      <c r="Y133" s="254"/>
      <c r="Z133" s="6"/>
      <c r="AA133" s="252"/>
      <c r="AB133" s="252"/>
      <c r="AC133" s="9"/>
      <c r="AD133" s="2"/>
      <c r="AE133" s="11"/>
    </row>
    <row r="134" spans="1:31" ht="22.15" customHeight="1" x14ac:dyDescent="0.2">
      <c r="A134" s="330">
        <f>A80</f>
        <v>0</v>
      </c>
      <c r="B134" s="331"/>
      <c r="C134" s="331"/>
      <c r="D134" s="331"/>
      <c r="E134" s="331"/>
      <c r="F134" s="331"/>
      <c r="G134" s="331"/>
      <c r="H134" s="331"/>
      <c r="I134" s="332">
        <f>I80</f>
        <v>0</v>
      </c>
      <c r="J134" s="332"/>
      <c r="K134" s="332"/>
      <c r="L134" s="332"/>
      <c r="M134" s="332"/>
      <c r="N134" s="333">
        <f>N80</f>
        <v>0</v>
      </c>
      <c r="O134" s="333"/>
      <c r="P134" s="73"/>
      <c r="Q134" s="73"/>
      <c r="R134" s="73"/>
      <c r="S134" s="73"/>
      <c r="T134" s="4"/>
      <c r="U134" s="251"/>
      <c r="V134" s="254"/>
      <c r="W134" s="255"/>
      <c r="X134" s="256"/>
      <c r="Y134" s="257"/>
      <c r="Z134" s="251"/>
      <c r="AA134" s="252"/>
      <c r="AB134" s="252"/>
      <c r="AC134" s="253"/>
      <c r="AD134" s="2"/>
      <c r="AE134" s="11"/>
    </row>
    <row r="135" spans="1:31" ht="13.9" customHeight="1" x14ac:dyDescent="0.2">
      <c r="A135" s="248"/>
      <c r="B135" s="249"/>
      <c r="C135" s="249"/>
      <c r="D135" s="249"/>
      <c r="E135" s="249"/>
      <c r="F135" s="249"/>
      <c r="G135" s="249"/>
      <c r="H135" s="249"/>
      <c r="I135" s="249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4"/>
      <c r="U135" s="251"/>
      <c r="V135" s="254"/>
      <c r="W135" s="251"/>
      <c r="X135" s="252"/>
      <c r="Y135" s="254"/>
      <c r="Z135" s="251"/>
      <c r="AA135" s="252"/>
      <c r="AB135" s="252"/>
      <c r="AC135" s="253"/>
      <c r="AD135" s="2"/>
      <c r="AE135" s="11"/>
    </row>
    <row r="136" spans="1:31" ht="31.15" customHeight="1" x14ac:dyDescent="0.2">
      <c r="A136" s="315" t="s">
        <v>46</v>
      </c>
      <c r="B136" s="326"/>
      <c r="C136" s="326"/>
      <c r="D136" s="326"/>
      <c r="E136" s="326"/>
      <c r="F136" s="326"/>
      <c r="G136" s="326"/>
      <c r="H136" s="326"/>
      <c r="I136" s="316" t="str">
        <f>I82</f>
        <v>17/12/2018</v>
      </c>
      <c r="J136" s="327"/>
      <c r="K136" s="327"/>
      <c r="L136" s="327"/>
      <c r="M136" s="327"/>
      <c r="N136" s="75" t="s">
        <v>47</v>
      </c>
      <c r="O136" s="328">
        <f>O82</f>
        <v>43455</v>
      </c>
      <c r="P136" s="328"/>
      <c r="Q136" s="73"/>
      <c r="R136" s="73"/>
      <c r="S136" s="73"/>
      <c r="T136" s="4"/>
      <c r="U136" s="318">
        <f>U82</f>
        <v>35</v>
      </c>
      <c r="V136" s="329"/>
      <c r="W136" s="318">
        <f>+W82</f>
        <v>19.285799999999998</v>
      </c>
      <c r="X136" s="319"/>
      <c r="Y136" s="329"/>
      <c r="Z136" s="318">
        <f>+W136*U136</f>
        <v>675.00299999999993</v>
      </c>
      <c r="AA136" s="319"/>
      <c r="AB136" s="319"/>
      <c r="AC136" s="320"/>
      <c r="AD136" s="2"/>
      <c r="AE136" s="11"/>
    </row>
    <row r="137" spans="1:31" ht="14.45" customHeight="1" x14ac:dyDescent="0.2">
      <c r="A137" s="248"/>
      <c r="B137" s="249"/>
      <c r="C137" s="249"/>
      <c r="D137" s="249"/>
      <c r="E137" s="249"/>
      <c r="F137" s="249"/>
      <c r="G137" s="249"/>
      <c r="H137" s="249"/>
      <c r="I137" s="249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4"/>
      <c r="U137" s="251"/>
      <c r="V137" s="254"/>
      <c r="W137" s="251"/>
      <c r="X137" s="252"/>
      <c r="Y137" s="254"/>
      <c r="Z137" s="251"/>
      <c r="AA137" s="252"/>
      <c r="AB137" s="252"/>
      <c r="AC137" s="253"/>
      <c r="AD137" s="2"/>
      <c r="AE137" s="11"/>
    </row>
    <row r="138" spans="1:31" ht="15.6" customHeight="1" x14ac:dyDescent="0.2">
      <c r="A138" s="315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4"/>
      <c r="U138" s="321"/>
      <c r="V138" s="323"/>
      <c r="W138" s="321"/>
      <c r="X138" s="322"/>
      <c r="Y138" s="323"/>
      <c r="Z138" s="6"/>
      <c r="AA138" s="322"/>
      <c r="AB138" s="322"/>
      <c r="AC138" s="9"/>
      <c r="AD138" s="2"/>
      <c r="AE138" s="11"/>
    </row>
    <row r="139" spans="1:31" ht="12.6" customHeight="1" x14ac:dyDescent="0.2">
      <c r="A139" s="248"/>
      <c r="B139" s="249"/>
      <c r="C139" s="249"/>
      <c r="D139" s="249"/>
      <c r="E139" s="249"/>
      <c r="F139" s="249"/>
      <c r="G139" s="249"/>
      <c r="H139" s="249"/>
      <c r="I139" s="249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4"/>
      <c r="U139" s="251"/>
      <c r="V139" s="254"/>
      <c r="W139" s="251"/>
      <c r="X139" s="252"/>
      <c r="Y139" s="254"/>
      <c r="Z139" s="251"/>
      <c r="AA139" s="252"/>
      <c r="AB139" s="252"/>
      <c r="AC139" s="253"/>
      <c r="AD139" s="2"/>
      <c r="AE139" s="11"/>
    </row>
    <row r="140" spans="1:31" ht="14.45" customHeight="1" x14ac:dyDescent="0.2">
      <c r="A140" s="315"/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4"/>
      <c r="U140" s="251"/>
      <c r="V140" s="254"/>
      <c r="W140" s="321"/>
      <c r="X140" s="322"/>
      <c r="Y140" s="323"/>
      <c r="Z140" s="6"/>
      <c r="AA140" s="322"/>
      <c r="AB140" s="322"/>
      <c r="AC140" s="9"/>
      <c r="AD140" s="2"/>
      <c r="AE140" s="11"/>
    </row>
    <row r="141" spans="1:31" ht="14.45" customHeight="1" x14ac:dyDescent="0.2">
      <c r="A141" s="248"/>
      <c r="B141" s="249"/>
      <c r="C141" s="249"/>
      <c r="D141" s="249"/>
      <c r="E141" s="249"/>
      <c r="F141" s="249"/>
      <c r="G141" s="249"/>
      <c r="H141" s="249"/>
      <c r="I141" s="249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4"/>
      <c r="U141" s="251"/>
      <c r="V141" s="254"/>
      <c r="W141" s="251"/>
      <c r="X141" s="252"/>
      <c r="Y141" s="254"/>
      <c r="Z141" s="251"/>
      <c r="AA141" s="252"/>
      <c r="AB141" s="252"/>
      <c r="AC141" s="253"/>
      <c r="AD141" s="2"/>
      <c r="AE141" s="11"/>
    </row>
    <row r="142" spans="1:31" ht="15" customHeight="1" x14ac:dyDescent="0.2">
      <c r="A142" s="315"/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4"/>
      <c r="U142" s="251"/>
      <c r="V142" s="254"/>
      <c r="W142" s="321"/>
      <c r="X142" s="322"/>
      <c r="Y142" s="323"/>
      <c r="Z142" s="6"/>
      <c r="AA142" s="321"/>
      <c r="AB142" s="322"/>
      <c r="AC142" s="324"/>
      <c r="AD142" s="2"/>
      <c r="AE142" s="11"/>
    </row>
    <row r="143" spans="1:31" ht="14.45" customHeight="1" x14ac:dyDescent="0.2">
      <c r="A143" s="248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50"/>
      <c r="T143" s="4"/>
      <c r="U143" s="251"/>
      <c r="V143" s="254"/>
      <c r="W143" s="251"/>
      <c r="X143" s="252"/>
      <c r="Y143" s="254"/>
      <c r="Z143" s="318"/>
      <c r="AA143" s="319"/>
      <c r="AB143" s="319"/>
      <c r="AC143" s="320"/>
      <c r="AD143" s="2"/>
      <c r="AE143" s="11"/>
    </row>
    <row r="144" spans="1:31" ht="16.899999999999999" customHeight="1" x14ac:dyDescent="0.2">
      <c r="A144" s="315"/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7"/>
      <c r="T144" s="4"/>
      <c r="U144" s="251"/>
      <c r="V144" s="254"/>
      <c r="W144" s="255"/>
      <c r="X144" s="256"/>
      <c r="Y144" s="257"/>
      <c r="Z144" s="251"/>
      <c r="AA144" s="252"/>
      <c r="AB144" s="252"/>
      <c r="AC144" s="253"/>
      <c r="AD144" s="2"/>
      <c r="AE144" s="11"/>
    </row>
    <row r="145" spans="1:31" ht="14.45" customHeight="1" x14ac:dyDescent="0.2">
      <c r="A145" s="248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50"/>
      <c r="T145" s="4"/>
      <c r="U145" s="251"/>
      <c r="V145" s="254"/>
      <c r="W145" s="251"/>
      <c r="X145" s="252"/>
      <c r="Y145" s="254"/>
      <c r="Z145" s="318"/>
      <c r="AA145" s="319"/>
      <c r="AB145" s="319"/>
      <c r="AC145" s="320"/>
      <c r="AD145" s="2"/>
      <c r="AE145" s="11"/>
    </row>
    <row r="146" spans="1:31" ht="19.149999999999999" customHeight="1" x14ac:dyDescent="0.2">
      <c r="A146" s="315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7"/>
      <c r="T146" s="4"/>
      <c r="U146" s="251"/>
      <c r="V146" s="254"/>
      <c r="W146" s="255"/>
      <c r="X146" s="256"/>
      <c r="Y146" s="257"/>
      <c r="Z146" s="251"/>
      <c r="AA146" s="252"/>
      <c r="AB146" s="252"/>
      <c r="AC146" s="253"/>
      <c r="AD146" s="1"/>
      <c r="AE146" s="11"/>
    </row>
    <row r="147" spans="1:31" ht="14.45" customHeight="1" x14ac:dyDescent="0.2">
      <c r="A147" s="248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50"/>
      <c r="T147" s="4"/>
      <c r="U147" s="251"/>
      <c r="V147" s="254"/>
      <c r="W147" s="251"/>
      <c r="X147" s="252"/>
      <c r="Y147" s="254"/>
      <c r="Z147" s="318"/>
      <c r="AA147" s="319"/>
      <c r="AB147" s="319"/>
      <c r="AC147" s="320"/>
      <c r="AD147" s="2"/>
      <c r="AE147" s="11"/>
    </row>
    <row r="148" spans="1:31" ht="18.600000000000001" customHeight="1" x14ac:dyDescent="0.2">
      <c r="A148" s="315"/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7"/>
      <c r="T148" s="4"/>
      <c r="U148" s="251"/>
      <c r="V148" s="254"/>
      <c r="W148" s="255"/>
      <c r="X148" s="256"/>
      <c r="Y148" s="257"/>
      <c r="Z148" s="251"/>
      <c r="AA148" s="252"/>
      <c r="AB148" s="252"/>
      <c r="AC148" s="253"/>
      <c r="AD148" s="19"/>
      <c r="AE148" s="11"/>
    </row>
    <row r="149" spans="1:31" ht="14.45" customHeight="1" x14ac:dyDescent="0.2">
      <c r="A149" s="248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50"/>
      <c r="T149" s="4"/>
      <c r="U149" s="251"/>
      <c r="V149" s="254"/>
      <c r="W149" s="251"/>
      <c r="X149" s="252"/>
      <c r="Y149" s="254"/>
      <c r="Z149" s="318"/>
      <c r="AA149" s="319"/>
      <c r="AB149" s="319"/>
      <c r="AC149" s="320"/>
      <c r="AD149" s="2"/>
      <c r="AE149" s="11"/>
    </row>
    <row r="150" spans="1:31" ht="14.45" customHeight="1" x14ac:dyDescent="0.2">
      <c r="A150" s="315"/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7"/>
      <c r="T150" s="4"/>
      <c r="U150" s="251"/>
      <c r="V150" s="254"/>
      <c r="W150" s="255"/>
      <c r="X150" s="256"/>
      <c r="Y150" s="257"/>
      <c r="Z150" s="251"/>
      <c r="AA150" s="252"/>
      <c r="AB150" s="252"/>
      <c r="AC150" s="253"/>
      <c r="AD150" s="2"/>
      <c r="AE150" s="11"/>
    </row>
    <row r="151" spans="1:31" ht="11.65" customHeight="1" x14ac:dyDescent="0.2">
      <c r="A151" s="248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50"/>
      <c r="T151" s="4"/>
      <c r="U151" s="251"/>
      <c r="V151" s="254"/>
      <c r="W151" s="251"/>
      <c r="X151" s="252"/>
      <c r="Y151" s="254"/>
      <c r="Z151" s="318"/>
      <c r="AA151" s="319"/>
      <c r="AB151" s="319"/>
      <c r="AC151" s="320"/>
      <c r="AE151" s="11"/>
    </row>
    <row r="152" spans="1:31" ht="8.4499999999999993" customHeight="1" thickBot="1" x14ac:dyDescent="0.25">
      <c r="A152" s="134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6"/>
      <c r="T152" s="5"/>
      <c r="U152" s="137"/>
      <c r="V152" s="138"/>
      <c r="W152" s="137"/>
      <c r="X152" s="139"/>
      <c r="Y152" s="138"/>
      <c r="Z152" s="137"/>
      <c r="AA152" s="139"/>
      <c r="AB152" s="139"/>
      <c r="AC152" s="140"/>
      <c r="AE152" s="11"/>
    </row>
    <row r="153" spans="1:31" ht="12" customHeight="1" thickTop="1" x14ac:dyDescent="0.2">
      <c r="A153" s="1"/>
      <c r="B153" s="303" t="s">
        <v>89</v>
      </c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1"/>
    </row>
    <row r="154" spans="1:31" x14ac:dyDescent="0.2">
      <c r="A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1"/>
    </row>
    <row r="155" spans="1:31" ht="31.15" customHeight="1" thickBo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1"/>
    </row>
    <row r="156" spans="1:31" ht="16.5" thickTop="1" x14ac:dyDescent="0.2">
      <c r="A156" s="304" t="s">
        <v>9</v>
      </c>
      <c r="B156" s="305"/>
      <c r="C156" s="305"/>
      <c r="D156" s="305"/>
      <c r="E156" s="306"/>
      <c r="F156" s="307" t="s">
        <v>10</v>
      </c>
      <c r="G156" s="305"/>
      <c r="H156" s="305"/>
      <c r="I156" s="306"/>
      <c r="J156" s="307" t="s">
        <v>11</v>
      </c>
      <c r="K156" s="305"/>
      <c r="L156" s="305"/>
      <c r="M156" s="305"/>
      <c r="N156" s="308"/>
      <c r="S156" s="309" t="s">
        <v>12</v>
      </c>
      <c r="T156" s="310"/>
      <c r="U156" s="310"/>
      <c r="V156" s="310"/>
      <c r="W156" s="310"/>
      <c r="X156" s="311"/>
      <c r="Y156" s="312">
        <f>SUM(Z130:AC152)</f>
        <v>675.00299999999993</v>
      </c>
      <c r="Z156" s="313"/>
      <c r="AA156" s="313"/>
      <c r="AB156" s="314"/>
      <c r="AE156" s="11"/>
    </row>
    <row r="157" spans="1:31" ht="15.75" x14ac:dyDescent="0.2">
      <c r="A157" s="258">
        <v>0</v>
      </c>
      <c r="B157" s="259"/>
      <c r="C157" s="259"/>
      <c r="D157" s="259"/>
      <c r="E157" s="260"/>
      <c r="F157" s="267">
        <f>SUM(Z130:AC151)</f>
        <v>675.00299999999993</v>
      </c>
      <c r="G157" s="268"/>
      <c r="H157" s="268"/>
      <c r="I157" s="269"/>
      <c r="J157" s="276">
        <v>0</v>
      </c>
      <c r="K157" s="277"/>
      <c r="L157" s="277"/>
      <c r="M157" s="277"/>
      <c r="N157" s="278"/>
      <c r="O157" s="20"/>
      <c r="R157" s="20"/>
      <c r="S157" s="285" t="s">
        <v>8</v>
      </c>
      <c r="T157" s="286"/>
      <c r="U157" s="286"/>
      <c r="V157" s="286"/>
      <c r="W157" s="286"/>
      <c r="X157" s="287"/>
      <c r="Y157" s="288">
        <f>Y156</f>
        <v>675.00299999999993</v>
      </c>
      <c r="Z157" s="289"/>
      <c r="AA157" s="289"/>
      <c r="AB157" s="290"/>
      <c r="AC157" s="2"/>
      <c r="AE157" s="11"/>
    </row>
    <row r="158" spans="1:31" ht="15.75" x14ac:dyDescent="0.2">
      <c r="A158" s="261"/>
      <c r="B158" s="262"/>
      <c r="C158" s="262"/>
      <c r="D158" s="262"/>
      <c r="E158" s="263"/>
      <c r="F158" s="270"/>
      <c r="G158" s="271"/>
      <c r="H158" s="271"/>
      <c r="I158" s="272"/>
      <c r="J158" s="279"/>
      <c r="K158" s="280"/>
      <c r="L158" s="280"/>
      <c r="M158" s="280"/>
      <c r="N158" s="281"/>
      <c r="O158" s="20"/>
      <c r="R158" s="20"/>
      <c r="S158" s="291" t="s">
        <v>13</v>
      </c>
      <c r="T158" s="292"/>
      <c r="U158" s="292"/>
      <c r="V158" s="292"/>
      <c r="W158" s="292"/>
      <c r="X158" s="293"/>
      <c r="Y158" s="294">
        <v>0</v>
      </c>
      <c r="Z158" s="295"/>
      <c r="AA158" s="295"/>
      <c r="AB158" s="296"/>
      <c r="AC158" s="2"/>
      <c r="AE158" s="11"/>
    </row>
    <row r="159" spans="1:31" ht="25.15" customHeight="1" thickBot="1" x14ac:dyDescent="0.25">
      <c r="A159" s="264"/>
      <c r="B159" s="265"/>
      <c r="C159" s="265"/>
      <c r="D159" s="265"/>
      <c r="E159" s="266"/>
      <c r="F159" s="273"/>
      <c r="G159" s="274"/>
      <c r="H159" s="274"/>
      <c r="I159" s="275"/>
      <c r="J159" s="282"/>
      <c r="K159" s="283"/>
      <c r="L159" s="283"/>
      <c r="M159" s="283"/>
      <c r="N159" s="284"/>
      <c r="O159" s="20"/>
      <c r="R159" s="20"/>
      <c r="S159" s="297" t="s">
        <v>14</v>
      </c>
      <c r="T159" s="298"/>
      <c r="U159" s="298"/>
      <c r="V159" s="298"/>
      <c r="W159" s="298"/>
      <c r="X159" s="299"/>
      <c r="Y159" s="300">
        <f>Y157</f>
        <v>675.00299999999993</v>
      </c>
      <c r="Z159" s="301"/>
      <c r="AA159" s="301"/>
      <c r="AB159" s="302"/>
      <c r="AC159" s="2"/>
      <c r="AE159" s="11"/>
    </row>
    <row r="160" spans="1:31" ht="14.45" customHeight="1" thickTop="1" x14ac:dyDescent="0.2">
      <c r="A160" s="244" t="s">
        <v>66</v>
      </c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11"/>
    </row>
    <row r="161" spans="1:30" x14ac:dyDescent="0.2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</row>
  </sheetData>
  <mergeCells count="414">
    <mergeCell ref="A9:O9"/>
    <mergeCell ref="A16:J16"/>
    <mergeCell ref="A18:H18"/>
    <mergeCell ref="I18:M18"/>
    <mergeCell ref="N18:O18"/>
    <mergeCell ref="Q18:W18"/>
    <mergeCell ref="T9:AA9"/>
    <mergeCell ref="P12:AA15"/>
    <mergeCell ref="Z21:AC21"/>
    <mergeCell ref="U22:V22"/>
    <mergeCell ref="W22:Y22"/>
    <mergeCell ref="Z22:AC22"/>
    <mergeCell ref="A19:H19"/>
    <mergeCell ref="I19:M19"/>
    <mergeCell ref="N19:O19"/>
    <mergeCell ref="Q19:W19"/>
    <mergeCell ref="A21:T21"/>
    <mergeCell ref="U21:V21"/>
    <mergeCell ref="W21:Y21"/>
    <mergeCell ref="U24:V24"/>
    <mergeCell ref="W24:Y24"/>
    <mergeCell ref="AA24:AB24"/>
    <mergeCell ref="A25:I25"/>
    <mergeCell ref="J25:S25"/>
    <mergeCell ref="U25:V25"/>
    <mergeCell ref="W25:Y25"/>
    <mergeCell ref="A24:K24"/>
    <mergeCell ref="M24:S24"/>
    <mergeCell ref="AA25:AB25"/>
    <mergeCell ref="U26:V26"/>
    <mergeCell ref="W26:Y26"/>
    <mergeCell ref="Z26:AC26"/>
    <mergeCell ref="A27:I27"/>
    <mergeCell ref="J27:S27"/>
    <mergeCell ref="U27:V27"/>
    <mergeCell ref="W27:Y27"/>
    <mergeCell ref="Z27:AC27"/>
    <mergeCell ref="A26:H26"/>
    <mergeCell ref="I26:M26"/>
    <mergeCell ref="N26:O26"/>
    <mergeCell ref="U28:V28"/>
    <mergeCell ref="W28:Y28"/>
    <mergeCell ref="U29:V29"/>
    <mergeCell ref="W29:Y29"/>
    <mergeCell ref="Z29:AC29"/>
    <mergeCell ref="A28:H28"/>
    <mergeCell ref="I28:M28"/>
    <mergeCell ref="O28:P28"/>
    <mergeCell ref="Z28:AC28"/>
    <mergeCell ref="A30:S30"/>
    <mergeCell ref="U30:V30"/>
    <mergeCell ref="W30:Y30"/>
    <mergeCell ref="AA30:AB30"/>
    <mergeCell ref="A31:I31"/>
    <mergeCell ref="J31:S31"/>
    <mergeCell ref="U31:V31"/>
    <mergeCell ref="W31:Y31"/>
    <mergeCell ref="Z31:AC31"/>
    <mergeCell ref="A32:S32"/>
    <mergeCell ref="U32:V32"/>
    <mergeCell ref="W32:Y32"/>
    <mergeCell ref="AA32:AB32"/>
    <mergeCell ref="A33:I33"/>
    <mergeCell ref="J33:S33"/>
    <mergeCell ref="U33:V33"/>
    <mergeCell ref="W33:Y33"/>
    <mergeCell ref="Z33:AC33"/>
    <mergeCell ref="A34:S34"/>
    <mergeCell ref="U34:V34"/>
    <mergeCell ref="W34:Y34"/>
    <mergeCell ref="AA34:AC34"/>
    <mergeCell ref="A35:I35"/>
    <mergeCell ref="J35:S35"/>
    <mergeCell ref="U35:V35"/>
    <mergeCell ref="W35:Y35"/>
    <mergeCell ref="Z35:AC35"/>
    <mergeCell ref="A36:S36"/>
    <mergeCell ref="U36:V36"/>
    <mergeCell ref="W36:Y36"/>
    <mergeCell ref="AA36:AC36"/>
    <mergeCell ref="A37:I37"/>
    <mergeCell ref="J37:S37"/>
    <mergeCell ref="U37:V37"/>
    <mergeCell ref="W37:Y37"/>
    <mergeCell ref="Z37:AC37"/>
    <mergeCell ref="A40:S40"/>
    <mergeCell ref="A41:I41"/>
    <mergeCell ref="J41:S41"/>
    <mergeCell ref="U41:V41"/>
    <mergeCell ref="W41:Y41"/>
    <mergeCell ref="Z41:AC41"/>
    <mergeCell ref="A38:S38"/>
    <mergeCell ref="U38:V38"/>
    <mergeCell ref="W38:Y38"/>
    <mergeCell ref="AA38:AC38"/>
    <mergeCell ref="A39:I39"/>
    <mergeCell ref="J39:S39"/>
    <mergeCell ref="U39:V39"/>
    <mergeCell ref="W39:Y39"/>
    <mergeCell ref="Z39:AC39"/>
    <mergeCell ref="A44:I44"/>
    <mergeCell ref="J44:S44"/>
    <mergeCell ref="U44:V44"/>
    <mergeCell ref="W44:Y44"/>
    <mergeCell ref="Z44:AC44"/>
    <mergeCell ref="B45:P45"/>
    <mergeCell ref="A42:S42"/>
    <mergeCell ref="A43:I43"/>
    <mergeCell ref="J43:S43"/>
    <mergeCell ref="U43:V43"/>
    <mergeCell ref="W43:Y43"/>
    <mergeCell ref="Z43:AC43"/>
    <mergeCell ref="A48:E48"/>
    <mergeCell ref="F48:I48"/>
    <mergeCell ref="J48:N48"/>
    <mergeCell ref="S48:X48"/>
    <mergeCell ref="Y48:AB48"/>
    <mergeCell ref="A49:E51"/>
    <mergeCell ref="F49:I51"/>
    <mergeCell ref="J49:N51"/>
    <mergeCell ref="S49:X49"/>
    <mergeCell ref="Y49:AB49"/>
    <mergeCell ref="C55:Q55"/>
    <mergeCell ref="C58:Q58"/>
    <mergeCell ref="C59:Q59"/>
    <mergeCell ref="C60:Q60"/>
    <mergeCell ref="S50:X50"/>
    <mergeCell ref="Y50:AB50"/>
    <mergeCell ref="S51:X51"/>
    <mergeCell ref="Y51:AB51"/>
    <mergeCell ref="A52:AD53"/>
    <mergeCell ref="A54:AE54"/>
    <mergeCell ref="C56:O57"/>
    <mergeCell ref="W75:Y75"/>
    <mergeCell ref="Z75:AC75"/>
    <mergeCell ref="A70:J70"/>
    <mergeCell ref="A72:H72"/>
    <mergeCell ref="I72:M72"/>
    <mergeCell ref="N72:O72"/>
    <mergeCell ref="Q72:W72"/>
    <mergeCell ref="C62:Q62"/>
    <mergeCell ref="C63:Q63"/>
    <mergeCell ref="T63:AA63"/>
    <mergeCell ref="P66:AB66"/>
    <mergeCell ref="A80:H80"/>
    <mergeCell ref="I80:M80"/>
    <mergeCell ref="N80:O80"/>
    <mergeCell ref="U80:V80"/>
    <mergeCell ref="W80:Y80"/>
    <mergeCell ref="Z80:AC80"/>
    <mergeCell ref="A78:K78"/>
    <mergeCell ref="M78:S78"/>
    <mergeCell ref="U78:V78"/>
    <mergeCell ref="W78:Y78"/>
    <mergeCell ref="AA78:AB78"/>
    <mergeCell ref="A79:I79"/>
    <mergeCell ref="J79:S79"/>
    <mergeCell ref="U79:V79"/>
    <mergeCell ref="W79:Y79"/>
    <mergeCell ref="AA79:AB79"/>
    <mergeCell ref="Z82:AC82"/>
    <mergeCell ref="A83:I83"/>
    <mergeCell ref="J83:S83"/>
    <mergeCell ref="U83:V83"/>
    <mergeCell ref="W83:Y83"/>
    <mergeCell ref="Z83:AC83"/>
    <mergeCell ref="A81:I81"/>
    <mergeCell ref="J81:S81"/>
    <mergeCell ref="U81:V81"/>
    <mergeCell ref="W81:Y81"/>
    <mergeCell ref="Z81:AC81"/>
    <mergeCell ref="A82:H82"/>
    <mergeCell ref="I82:M82"/>
    <mergeCell ref="O82:P82"/>
    <mergeCell ref="U82:V82"/>
    <mergeCell ref="W82:Y82"/>
    <mergeCell ref="A84:S84"/>
    <mergeCell ref="U84:V84"/>
    <mergeCell ref="W84:Y84"/>
    <mergeCell ref="AA84:AB84"/>
    <mergeCell ref="A85:I85"/>
    <mergeCell ref="J85:S85"/>
    <mergeCell ref="U85:V85"/>
    <mergeCell ref="W85:Y85"/>
    <mergeCell ref="Z85:AC85"/>
    <mergeCell ref="A86:S86"/>
    <mergeCell ref="U86:V86"/>
    <mergeCell ref="W86:Y86"/>
    <mergeCell ref="AA86:AB86"/>
    <mergeCell ref="A87:I87"/>
    <mergeCell ref="J87:S87"/>
    <mergeCell ref="U87:V87"/>
    <mergeCell ref="W87:Y87"/>
    <mergeCell ref="Z87:AC87"/>
    <mergeCell ref="A90:S90"/>
    <mergeCell ref="U90:V90"/>
    <mergeCell ref="W90:Y90"/>
    <mergeCell ref="Z90:AC90"/>
    <mergeCell ref="A91:S91"/>
    <mergeCell ref="U91:V91"/>
    <mergeCell ref="W91:Y91"/>
    <mergeCell ref="Z91:AC91"/>
    <mergeCell ref="A88:S88"/>
    <mergeCell ref="U88:V88"/>
    <mergeCell ref="W88:Y88"/>
    <mergeCell ref="AA88:AC88"/>
    <mergeCell ref="A89:S89"/>
    <mergeCell ref="U89:V89"/>
    <mergeCell ref="W89:Y89"/>
    <mergeCell ref="Z89:AC89"/>
    <mergeCell ref="A94:S94"/>
    <mergeCell ref="U94:V94"/>
    <mergeCell ref="W94:Y94"/>
    <mergeCell ref="Z94:AC94"/>
    <mergeCell ref="A95:S95"/>
    <mergeCell ref="U95:V95"/>
    <mergeCell ref="W95:Y95"/>
    <mergeCell ref="Z95:AC95"/>
    <mergeCell ref="A92:S92"/>
    <mergeCell ref="U92:V92"/>
    <mergeCell ref="W92:Y92"/>
    <mergeCell ref="Z92:AC92"/>
    <mergeCell ref="A93:S93"/>
    <mergeCell ref="U93:V93"/>
    <mergeCell ref="W93:Y93"/>
    <mergeCell ref="Z93:AC93"/>
    <mergeCell ref="B99:P99"/>
    <mergeCell ref="A102:E102"/>
    <mergeCell ref="F102:I102"/>
    <mergeCell ref="J102:N102"/>
    <mergeCell ref="S102:X102"/>
    <mergeCell ref="Y102:AB102"/>
    <mergeCell ref="A96:S96"/>
    <mergeCell ref="U96:V96"/>
    <mergeCell ref="W96:Y96"/>
    <mergeCell ref="Z96:AC96"/>
    <mergeCell ref="A97:S97"/>
    <mergeCell ref="U97:V97"/>
    <mergeCell ref="W97:Y97"/>
    <mergeCell ref="Z97:AC97"/>
    <mergeCell ref="A106:AD107"/>
    <mergeCell ref="A108:AE108"/>
    <mergeCell ref="C109:Q109"/>
    <mergeCell ref="V109:Z112"/>
    <mergeCell ref="C112:Q112"/>
    <mergeCell ref="A103:E105"/>
    <mergeCell ref="F103:I105"/>
    <mergeCell ref="J103:N105"/>
    <mergeCell ref="S103:X103"/>
    <mergeCell ref="Y103:AB103"/>
    <mergeCell ref="S104:X104"/>
    <mergeCell ref="Y104:AB104"/>
    <mergeCell ref="S105:X105"/>
    <mergeCell ref="Y105:AB105"/>
    <mergeCell ref="C110:P111"/>
    <mergeCell ref="A124:J124"/>
    <mergeCell ref="A126:H126"/>
    <mergeCell ref="I126:M126"/>
    <mergeCell ref="N126:O126"/>
    <mergeCell ref="Q126:W126"/>
    <mergeCell ref="C113:Q113"/>
    <mergeCell ref="C114:Q114"/>
    <mergeCell ref="C116:Q116"/>
    <mergeCell ref="C117:Q117"/>
    <mergeCell ref="T117:AA117"/>
    <mergeCell ref="P118:AB118"/>
    <mergeCell ref="P119:AB120"/>
    <mergeCell ref="F115:L115"/>
    <mergeCell ref="M115:N115"/>
    <mergeCell ref="A130:S130"/>
    <mergeCell ref="U130:V130"/>
    <mergeCell ref="W130:Y130"/>
    <mergeCell ref="Z130:AC130"/>
    <mergeCell ref="A131:I131"/>
    <mergeCell ref="J131:S131"/>
    <mergeCell ref="A127:H127"/>
    <mergeCell ref="I127:M127"/>
    <mergeCell ref="N127:O127"/>
    <mergeCell ref="Q127:W127"/>
    <mergeCell ref="A128:AB128"/>
    <mergeCell ref="A129:T129"/>
    <mergeCell ref="U129:V129"/>
    <mergeCell ref="W129:Y129"/>
    <mergeCell ref="Z129:AC129"/>
    <mergeCell ref="A134:H134"/>
    <mergeCell ref="I134:M134"/>
    <mergeCell ref="N134:O134"/>
    <mergeCell ref="U134:V134"/>
    <mergeCell ref="W134:Y134"/>
    <mergeCell ref="Z134:AC134"/>
    <mergeCell ref="A132:K132"/>
    <mergeCell ref="M132:S132"/>
    <mergeCell ref="U132:V132"/>
    <mergeCell ref="W132:Y132"/>
    <mergeCell ref="AA132:AB132"/>
    <mergeCell ref="A133:I133"/>
    <mergeCell ref="J133:S133"/>
    <mergeCell ref="U133:V133"/>
    <mergeCell ref="W133:Y133"/>
    <mergeCell ref="AA133:AB133"/>
    <mergeCell ref="Z136:AC136"/>
    <mergeCell ref="A137:I137"/>
    <mergeCell ref="J137:S137"/>
    <mergeCell ref="U137:V137"/>
    <mergeCell ref="W137:Y137"/>
    <mergeCell ref="Z137:AC137"/>
    <mergeCell ref="A135:I135"/>
    <mergeCell ref="J135:S135"/>
    <mergeCell ref="U135:V135"/>
    <mergeCell ref="W135:Y135"/>
    <mergeCell ref="Z135:AC135"/>
    <mergeCell ref="A136:H136"/>
    <mergeCell ref="I136:M136"/>
    <mergeCell ref="O136:P136"/>
    <mergeCell ref="U136:V136"/>
    <mergeCell ref="W136:Y136"/>
    <mergeCell ref="A138:S138"/>
    <mergeCell ref="U138:V138"/>
    <mergeCell ref="W138:Y138"/>
    <mergeCell ref="AA138:AB138"/>
    <mergeCell ref="A139:I139"/>
    <mergeCell ref="J139:S139"/>
    <mergeCell ref="U139:V139"/>
    <mergeCell ref="W139:Y139"/>
    <mergeCell ref="Z139:AC139"/>
    <mergeCell ref="A140:S140"/>
    <mergeCell ref="U140:V140"/>
    <mergeCell ref="W140:Y140"/>
    <mergeCell ref="AA140:AB140"/>
    <mergeCell ref="A141:I141"/>
    <mergeCell ref="J141:S141"/>
    <mergeCell ref="U141:V141"/>
    <mergeCell ref="W141:Y141"/>
    <mergeCell ref="Z141:AC141"/>
    <mergeCell ref="A144:S144"/>
    <mergeCell ref="U144:V144"/>
    <mergeCell ref="W144:Y144"/>
    <mergeCell ref="Z144:AC144"/>
    <mergeCell ref="A145:S145"/>
    <mergeCell ref="U145:V145"/>
    <mergeCell ref="W145:Y145"/>
    <mergeCell ref="Z145:AC145"/>
    <mergeCell ref="A142:S142"/>
    <mergeCell ref="U142:V142"/>
    <mergeCell ref="W142:Y142"/>
    <mergeCell ref="AA142:AC142"/>
    <mergeCell ref="A143:S143"/>
    <mergeCell ref="U143:V143"/>
    <mergeCell ref="W143:Y143"/>
    <mergeCell ref="Z143:AC143"/>
    <mergeCell ref="A148:S148"/>
    <mergeCell ref="U148:V148"/>
    <mergeCell ref="W148:Y148"/>
    <mergeCell ref="Z148:AC148"/>
    <mergeCell ref="A149:S149"/>
    <mergeCell ref="U149:V149"/>
    <mergeCell ref="W149:Y149"/>
    <mergeCell ref="Z149:AC149"/>
    <mergeCell ref="A146:S146"/>
    <mergeCell ref="U146:V146"/>
    <mergeCell ref="W146:Y146"/>
    <mergeCell ref="Z146:AC146"/>
    <mergeCell ref="A147:S147"/>
    <mergeCell ref="U147:V147"/>
    <mergeCell ref="W147:Y147"/>
    <mergeCell ref="Z147:AC147"/>
    <mergeCell ref="B153:P153"/>
    <mergeCell ref="A156:E156"/>
    <mergeCell ref="F156:I156"/>
    <mergeCell ref="J156:N156"/>
    <mergeCell ref="S156:X156"/>
    <mergeCell ref="Y156:AB156"/>
    <mergeCell ref="A150:S150"/>
    <mergeCell ref="U150:V150"/>
    <mergeCell ref="W150:Y150"/>
    <mergeCell ref="Z150:AC150"/>
    <mergeCell ref="A151:S151"/>
    <mergeCell ref="U151:V151"/>
    <mergeCell ref="W151:Y151"/>
    <mergeCell ref="Z151:AC151"/>
    <mergeCell ref="A160:AD161"/>
    <mergeCell ref="A157:E159"/>
    <mergeCell ref="F157:I159"/>
    <mergeCell ref="J157:N159"/>
    <mergeCell ref="S157:X157"/>
    <mergeCell ref="Y157:AB157"/>
    <mergeCell ref="S158:X158"/>
    <mergeCell ref="Y158:AB158"/>
    <mergeCell ref="S159:X159"/>
    <mergeCell ref="Y159:AB159"/>
    <mergeCell ref="P67:AB68"/>
    <mergeCell ref="A76:S76"/>
    <mergeCell ref="A77:I77"/>
    <mergeCell ref="J77:S77"/>
    <mergeCell ref="A4:O4"/>
    <mergeCell ref="A5:O5"/>
    <mergeCell ref="A7:O7"/>
    <mergeCell ref="A8:O8"/>
    <mergeCell ref="A22:S22"/>
    <mergeCell ref="A23:I23"/>
    <mergeCell ref="J23:S23"/>
    <mergeCell ref="A29:I29"/>
    <mergeCell ref="J29:S29"/>
    <mergeCell ref="F61:K61"/>
    <mergeCell ref="U76:V76"/>
    <mergeCell ref="W76:Y76"/>
    <mergeCell ref="Z76:AC76"/>
    <mergeCell ref="A73:H73"/>
    <mergeCell ref="I73:M73"/>
    <mergeCell ref="N73:O73"/>
    <mergeCell ref="Q73:W73"/>
    <mergeCell ref="A74:AB74"/>
    <mergeCell ref="A75:T75"/>
    <mergeCell ref="U75:V75"/>
  </mergeCells>
  <printOptions horizontalCentered="1" verticalCentered="1"/>
  <pageMargins left="0" right="0" top="0" bottom="0" header="0.31496062992125984" footer="0.31496062992125984"/>
  <pageSetup paperSize="9" scale="83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161"/>
  <sheetViews>
    <sheetView topLeftCell="A31" workbookViewId="0">
      <selection activeCell="A52" sqref="A52:AD53"/>
    </sheetView>
  </sheetViews>
  <sheetFormatPr baseColWidth="10" defaultColWidth="8.85546875" defaultRowHeight="12.75" x14ac:dyDescent="0.2"/>
  <cols>
    <col min="1" max="2" width="1" customWidth="1"/>
    <col min="3" max="3" width="1.85546875" customWidth="1"/>
    <col min="4" max="4" width="1" customWidth="1"/>
    <col min="5" max="5" width="3.140625" customWidth="1"/>
    <col min="6" max="7" width="1" customWidth="1"/>
    <col min="8" max="8" width="4" customWidth="1"/>
    <col min="9" max="9" width="6" customWidth="1"/>
    <col min="10" max="10" width="2.140625" customWidth="1"/>
    <col min="11" max="11" width="4.42578125" customWidth="1"/>
    <col min="12" max="12" width="1" customWidth="1"/>
    <col min="13" max="13" width="2.140625" customWidth="1"/>
    <col min="14" max="14" width="7.140625" customWidth="1"/>
    <col min="15" max="15" width="6.5703125" customWidth="1"/>
    <col min="16" max="16" width="14.140625" customWidth="1"/>
    <col min="17" max="17" width="3.140625" customWidth="1"/>
    <col min="18" max="18" width="2.7109375" customWidth="1"/>
    <col min="19" max="19" width="3.5703125" customWidth="1"/>
    <col min="20" max="20" width="0.5703125" hidden="1" customWidth="1"/>
    <col min="21" max="22" width="5.5703125" customWidth="1"/>
    <col min="23" max="23" width="1.5703125" customWidth="1"/>
    <col min="24" max="24" width="2.140625" customWidth="1"/>
    <col min="25" max="25" width="4.5703125" customWidth="1"/>
    <col min="26" max="26" width="0.42578125" hidden="1" customWidth="1"/>
    <col min="27" max="27" width="15.7109375" customWidth="1"/>
    <col min="28" max="28" width="1" customWidth="1"/>
    <col min="29" max="29" width="0.28515625" customWidth="1"/>
    <col min="30" max="30" width="0.7109375" customWidth="1"/>
  </cols>
  <sheetData>
    <row r="1" spans="1:36" ht="30.75" customHeight="1" x14ac:dyDescent="0.2">
      <c r="R1" s="11"/>
      <c r="S1" s="11"/>
      <c r="T1" s="11"/>
      <c r="U1" s="11"/>
      <c r="V1" s="141"/>
      <c r="W1" s="141"/>
      <c r="X1" s="141"/>
      <c r="Y1" s="141"/>
      <c r="Z1" s="141"/>
      <c r="AA1" s="11"/>
      <c r="AB1" s="11">
        <f ca="1">A1:AC51</f>
        <v>0</v>
      </c>
      <c r="AC1" s="11"/>
    </row>
    <row r="2" spans="1:36" ht="11.65" customHeight="1" x14ac:dyDescent="0.2">
      <c r="R2" s="11"/>
      <c r="S2" s="11"/>
      <c r="T2" s="11"/>
      <c r="U2" s="11"/>
      <c r="V2" s="141"/>
      <c r="W2" s="141"/>
      <c r="X2" s="141"/>
      <c r="Y2" s="141"/>
      <c r="Z2" s="141"/>
      <c r="AA2" s="11"/>
      <c r="AB2" s="11"/>
      <c r="AC2" s="11"/>
    </row>
    <row r="3" spans="1:36" ht="78" customHeight="1" x14ac:dyDescent="0.2">
      <c r="R3" s="11"/>
      <c r="S3" s="11"/>
      <c r="T3" s="11"/>
      <c r="U3" s="11"/>
      <c r="V3" s="141"/>
      <c r="W3" s="141"/>
      <c r="X3" s="141"/>
      <c r="Y3" s="141"/>
      <c r="Z3" s="141"/>
      <c r="AA3" s="11"/>
      <c r="AB3" s="11"/>
      <c r="AC3" s="11"/>
    </row>
    <row r="4" spans="1:36" ht="16.899999999999999" customHeight="1" x14ac:dyDescent="0.2">
      <c r="A4" s="240" t="s">
        <v>100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R4" s="11"/>
      <c r="S4" s="11"/>
      <c r="T4" s="11"/>
      <c r="U4" s="11"/>
      <c r="V4" s="141"/>
      <c r="W4" s="141"/>
      <c r="X4" s="141"/>
      <c r="Y4" s="141"/>
      <c r="Z4" s="141"/>
      <c r="AA4" s="11"/>
      <c r="AB4" s="11"/>
      <c r="AC4" s="11"/>
    </row>
    <row r="5" spans="1:36" ht="11.65" customHeight="1" x14ac:dyDescent="0.2">
      <c r="A5" s="241" t="s">
        <v>101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36" ht="28.15" customHeight="1" x14ac:dyDescent="0.2">
      <c r="A6" s="194" t="s">
        <v>102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36" ht="12" customHeight="1" x14ac:dyDescent="0.25">
      <c r="A7" s="240" t="s">
        <v>103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158"/>
      <c r="Q7" s="158"/>
    </row>
    <row r="8" spans="1:36" ht="18" customHeight="1" x14ac:dyDescent="0.25">
      <c r="A8" s="240" t="s">
        <v>104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158"/>
      <c r="Q8" s="158"/>
      <c r="R8" s="3"/>
    </row>
    <row r="9" spans="1:36" ht="13.9" customHeight="1" x14ac:dyDescent="0.2">
      <c r="A9" s="403" t="s">
        <v>105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159"/>
      <c r="Q9" s="159"/>
      <c r="R9" s="3"/>
      <c r="T9" s="357"/>
      <c r="U9" s="357"/>
      <c r="V9" s="357"/>
      <c r="W9" s="357"/>
      <c r="X9" s="357"/>
      <c r="Y9" s="357"/>
      <c r="Z9" s="357"/>
      <c r="AA9" s="357"/>
    </row>
    <row r="10" spans="1:36" ht="13.9" customHeight="1" x14ac:dyDescent="0.2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54"/>
      <c r="Q10" s="154"/>
      <c r="R10" s="3"/>
      <c r="T10" s="193"/>
      <c r="U10" s="193"/>
      <c r="V10" s="193"/>
      <c r="W10" s="193"/>
      <c r="X10" s="193"/>
      <c r="Y10" s="193"/>
      <c r="Z10" s="193"/>
      <c r="AA10" s="193"/>
    </row>
    <row r="11" spans="1:36" ht="13.9" customHeight="1" x14ac:dyDescent="0.2">
      <c r="A11" t="s">
        <v>73</v>
      </c>
      <c r="P11" s="153"/>
      <c r="Q11" s="153"/>
      <c r="R11" s="3"/>
      <c r="T11" s="193"/>
      <c r="U11" s="193"/>
      <c r="V11" s="193"/>
      <c r="W11" s="193"/>
      <c r="X11" s="193"/>
      <c r="Y11" s="193"/>
      <c r="Z11" s="193"/>
      <c r="AA11" s="193"/>
    </row>
    <row r="12" spans="1:36" ht="22.15" customHeight="1" x14ac:dyDescent="0.2">
      <c r="P12" s="245">
        <f>+'RECAPITULATIF ET SUIVI'!G10</f>
        <v>0</v>
      </c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35.450000000000003" customHeight="1" x14ac:dyDescent="0.2"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</row>
    <row r="14" spans="1:36" ht="18" customHeight="1" x14ac:dyDescent="0.2"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</row>
    <row r="15" spans="1:36" ht="51" customHeight="1" thickBot="1" x14ac:dyDescent="0.25">
      <c r="C15" s="2"/>
      <c r="D15" s="2"/>
      <c r="E15" s="2"/>
      <c r="F15" s="2"/>
      <c r="G15" s="2"/>
      <c r="H15" s="2"/>
      <c r="I15" s="2"/>
      <c r="J15" s="2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</row>
    <row r="16" spans="1:36" ht="34.5" customHeight="1" thickTop="1" thickBot="1" x14ac:dyDescent="0.25">
      <c r="A16" s="396" t="s">
        <v>0</v>
      </c>
      <c r="B16" s="397"/>
      <c r="C16" s="397"/>
      <c r="D16" s="397"/>
      <c r="E16" s="397"/>
      <c r="F16" s="397"/>
      <c r="G16" s="397"/>
      <c r="H16" s="397"/>
      <c r="I16" s="397"/>
      <c r="J16" s="398"/>
      <c r="K16" s="2"/>
    </row>
    <row r="17" spans="1:31" ht="30" customHeight="1" thickTop="1" thickBo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31" ht="22.9" customHeight="1" thickTop="1" x14ac:dyDescent="0.2">
      <c r="A18" s="392" t="s">
        <v>1</v>
      </c>
      <c r="B18" s="393"/>
      <c r="C18" s="393"/>
      <c r="D18" s="393"/>
      <c r="E18" s="393"/>
      <c r="F18" s="393"/>
      <c r="G18" s="393"/>
      <c r="H18" s="393"/>
      <c r="I18" s="394" t="s">
        <v>2</v>
      </c>
      <c r="J18" s="394"/>
      <c r="K18" s="394"/>
      <c r="L18" s="394"/>
      <c r="M18" s="394"/>
      <c r="N18" s="393" t="s">
        <v>3</v>
      </c>
      <c r="O18" s="393"/>
      <c r="P18" s="196" t="s">
        <v>4</v>
      </c>
      <c r="Q18" s="393" t="s">
        <v>5</v>
      </c>
      <c r="R18" s="393"/>
      <c r="S18" s="393"/>
      <c r="T18" s="393"/>
      <c r="U18" s="393"/>
      <c r="V18" s="393"/>
      <c r="W18" s="395"/>
      <c r="X18" s="2"/>
    </row>
    <row r="19" spans="1:31" ht="23.65" customHeight="1" thickBot="1" x14ac:dyDescent="0.25">
      <c r="A19" s="405"/>
      <c r="B19" s="406"/>
      <c r="C19" s="406"/>
      <c r="D19" s="406"/>
      <c r="E19" s="406"/>
      <c r="F19" s="406"/>
      <c r="G19" s="406"/>
      <c r="H19" s="406"/>
      <c r="I19" s="348">
        <f>+'APP1'!I19:M19</f>
        <v>43556</v>
      </c>
      <c r="J19" s="348"/>
      <c r="K19" s="348"/>
      <c r="L19" s="348"/>
      <c r="M19" s="348"/>
      <c r="N19" s="347">
        <f>+'RECAPITULATIF ET SUIVI'!H10</f>
        <v>0</v>
      </c>
      <c r="O19" s="347"/>
      <c r="P19" s="12" t="s">
        <v>16</v>
      </c>
      <c r="Q19" s="349" t="s">
        <v>15</v>
      </c>
      <c r="R19" s="349"/>
      <c r="S19" s="349"/>
      <c r="T19" s="349"/>
      <c r="U19" s="349"/>
      <c r="V19" s="349"/>
      <c r="W19" s="350"/>
      <c r="X19" s="2"/>
    </row>
    <row r="20" spans="1:31" ht="21.75" customHeight="1" thickTop="1" thickBo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1" ht="16.899999999999999" customHeight="1" thickTop="1" thickBot="1" x14ac:dyDescent="0.25">
      <c r="A21" s="390" t="s">
        <v>6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 t="s">
        <v>17</v>
      </c>
      <c r="V21" s="391"/>
      <c r="W21" s="391" t="s">
        <v>7</v>
      </c>
      <c r="X21" s="391"/>
      <c r="Y21" s="391"/>
      <c r="Z21" s="391" t="s">
        <v>8</v>
      </c>
      <c r="AA21" s="391"/>
      <c r="AB21" s="391"/>
      <c r="AC21" s="399"/>
      <c r="AD21" s="2"/>
    </row>
    <row r="22" spans="1:31" ht="17.45" customHeight="1" thickTop="1" x14ac:dyDescent="0.2">
      <c r="A22" s="340">
        <f>+'RECAPITULATIF ET SUIVI'!F10</f>
        <v>0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4"/>
      <c r="U22" s="251"/>
      <c r="V22" s="254"/>
      <c r="W22" s="251"/>
      <c r="X22" s="252"/>
      <c r="Y22" s="254"/>
      <c r="Z22" s="251"/>
      <c r="AA22" s="252"/>
      <c r="AB22" s="252"/>
      <c r="AC22" s="253"/>
      <c r="AD22" s="2"/>
      <c r="AE22" s="11"/>
    </row>
    <row r="23" spans="1:31" s="18" customFormat="1" ht="13.9" customHeight="1" x14ac:dyDescent="0.2">
      <c r="A23" s="248"/>
      <c r="B23" s="249"/>
      <c r="C23" s="249"/>
      <c r="D23" s="249"/>
      <c r="E23" s="249"/>
      <c r="F23" s="249"/>
      <c r="G23" s="249"/>
      <c r="H23" s="249"/>
      <c r="I23" s="249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15"/>
      <c r="U23" s="187"/>
      <c r="V23" s="189"/>
      <c r="W23" s="187"/>
      <c r="X23" s="188"/>
      <c r="Y23" s="189"/>
      <c r="Z23" s="187"/>
      <c r="AA23" s="188"/>
      <c r="AB23" s="188"/>
      <c r="AC23" s="190"/>
      <c r="AD23" s="17"/>
      <c r="AE23" s="25"/>
    </row>
    <row r="24" spans="1:31" ht="13.9" customHeight="1" x14ac:dyDescent="0.2">
      <c r="A24" s="334" t="s">
        <v>40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74"/>
      <c r="M24" s="333">
        <f>+'RECAPITULATIF ET SUIVI'!J10</f>
        <v>0</v>
      </c>
      <c r="N24" s="333"/>
      <c r="O24" s="333"/>
      <c r="P24" s="333"/>
      <c r="Q24" s="333"/>
      <c r="R24" s="333"/>
      <c r="S24" s="333"/>
      <c r="T24" s="4"/>
      <c r="U24" s="251"/>
      <c r="V24" s="254"/>
      <c r="W24" s="251"/>
      <c r="X24" s="252"/>
      <c r="Y24" s="254"/>
      <c r="Z24" s="6"/>
      <c r="AA24" s="252"/>
      <c r="AB24" s="252"/>
      <c r="AC24" s="9"/>
      <c r="AD24" s="2"/>
      <c r="AE24" s="11"/>
    </row>
    <row r="25" spans="1:31" ht="16.149999999999999" customHeight="1" x14ac:dyDescent="0.2">
      <c r="A25" s="248" t="s">
        <v>18</v>
      </c>
      <c r="B25" s="249"/>
      <c r="C25" s="249"/>
      <c r="D25" s="249"/>
      <c r="E25" s="249"/>
      <c r="F25" s="249"/>
      <c r="G25" s="249"/>
      <c r="H25" s="249"/>
      <c r="I25" s="249"/>
      <c r="J25" s="336">
        <f>+'RECAPITULATIF ET SUIVI'!E10</f>
        <v>0</v>
      </c>
      <c r="K25" s="336"/>
      <c r="L25" s="336"/>
      <c r="M25" s="336"/>
      <c r="N25" s="336"/>
      <c r="O25" s="336"/>
      <c r="P25" s="336"/>
      <c r="Q25" s="336"/>
      <c r="R25" s="336"/>
      <c r="S25" s="336"/>
      <c r="T25" s="4"/>
      <c r="U25" s="251"/>
      <c r="V25" s="254"/>
      <c r="W25" s="251"/>
      <c r="X25" s="252"/>
      <c r="Y25" s="254"/>
      <c r="Z25" s="6"/>
      <c r="AA25" s="252"/>
      <c r="AB25" s="252"/>
      <c r="AC25" s="9"/>
      <c r="AD25" s="2"/>
      <c r="AE25" s="11"/>
    </row>
    <row r="26" spans="1:31" ht="11.45" customHeight="1" x14ac:dyDescent="0.2">
      <c r="A26" s="330">
        <f>+'RECAPITULATIF ET SUIVI'!B10</f>
        <v>0</v>
      </c>
      <c r="B26" s="331"/>
      <c r="C26" s="331"/>
      <c r="D26" s="331"/>
      <c r="E26" s="331"/>
      <c r="F26" s="331"/>
      <c r="G26" s="331"/>
      <c r="H26" s="331"/>
      <c r="I26" s="332">
        <f>+'RECAPITULATIF ET SUIVI'!C10</f>
        <v>0</v>
      </c>
      <c r="J26" s="332"/>
      <c r="K26" s="332"/>
      <c r="L26" s="332"/>
      <c r="M26" s="332"/>
      <c r="N26" s="332">
        <f>+'RECAPITULATIF ET SUIVI'!D10</f>
        <v>0</v>
      </c>
      <c r="O26" s="332"/>
      <c r="P26" s="73"/>
      <c r="Q26" s="73"/>
      <c r="R26" s="73"/>
      <c r="S26" s="73"/>
      <c r="T26" s="4"/>
      <c r="U26" s="251"/>
      <c r="V26" s="254"/>
      <c r="W26" s="255"/>
      <c r="X26" s="256"/>
      <c r="Y26" s="257"/>
      <c r="Z26" s="251"/>
      <c r="AA26" s="252"/>
      <c r="AB26" s="252"/>
      <c r="AC26" s="253"/>
      <c r="AD26" s="2"/>
      <c r="AE26" s="11"/>
    </row>
    <row r="27" spans="1:31" ht="13.9" customHeight="1" x14ac:dyDescent="0.2">
      <c r="A27" s="248"/>
      <c r="B27" s="249"/>
      <c r="C27" s="249"/>
      <c r="D27" s="249"/>
      <c r="E27" s="249"/>
      <c r="F27" s="249"/>
      <c r="G27" s="249"/>
      <c r="H27" s="249"/>
      <c r="I27" s="249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4"/>
      <c r="U27" s="251"/>
      <c r="V27" s="254"/>
      <c r="W27" s="251"/>
      <c r="X27" s="252"/>
      <c r="Y27" s="254"/>
      <c r="Z27" s="251"/>
      <c r="AA27" s="252"/>
      <c r="AB27" s="252"/>
      <c r="AC27" s="253"/>
      <c r="AD27" s="2"/>
      <c r="AE27" s="11"/>
    </row>
    <row r="28" spans="1:31" ht="31.15" customHeight="1" x14ac:dyDescent="0.2">
      <c r="A28" s="315" t="s">
        <v>46</v>
      </c>
      <c r="B28" s="326"/>
      <c r="C28" s="326"/>
      <c r="D28" s="326"/>
      <c r="E28" s="326"/>
      <c r="F28" s="326"/>
      <c r="G28" s="326"/>
      <c r="H28" s="326"/>
      <c r="I28" s="316" t="str">
        <f>'APP1'!I28:M28</f>
        <v>1/04/2019</v>
      </c>
      <c r="J28" s="327"/>
      <c r="K28" s="327"/>
      <c r="L28" s="327"/>
      <c r="M28" s="327"/>
      <c r="N28" s="75" t="s">
        <v>47</v>
      </c>
      <c r="O28" s="328">
        <f>'APP1'!O28:P28</f>
        <v>43560</v>
      </c>
      <c r="P28" s="328"/>
      <c r="Q28" s="73"/>
      <c r="R28" s="73"/>
      <c r="S28" s="73"/>
      <c r="T28" s="4"/>
      <c r="U28" s="410"/>
      <c r="V28" s="411"/>
      <c r="W28" s="318">
        <f>+'RECAPITULATIF ET SUIVI'!L7</f>
        <v>0</v>
      </c>
      <c r="X28" s="319"/>
      <c r="Y28" s="329"/>
      <c r="Z28" s="318">
        <f>+W28*U28</f>
        <v>0</v>
      </c>
      <c r="AA28" s="319"/>
      <c r="AB28" s="319"/>
      <c r="AC28" s="320"/>
      <c r="AD28" s="2"/>
      <c r="AE28" s="11"/>
    </row>
    <row r="29" spans="1:31" ht="14.45" customHeight="1" x14ac:dyDescent="0.2">
      <c r="A29" s="248"/>
      <c r="B29" s="249"/>
      <c r="C29" s="249"/>
      <c r="D29" s="249"/>
      <c r="E29" s="249"/>
      <c r="F29" s="249"/>
      <c r="G29" s="249"/>
      <c r="H29" s="249"/>
      <c r="I29" s="249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4"/>
      <c r="U29" s="251"/>
      <c r="V29" s="254"/>
      <c r="W29" s="251"/>
      <c r="X29" s="252"/>
      <c r="Y29" s="254"/>
      <c r="Z29" s="251"/>
      <c r="AA29" s="252"/>
      <c r="AB29" s="252"/>
      <c r="AC29" s="253"/>
      <c r="AD29" s="2"/>
      <c r="AE29" s="11"/>
    </row>
    <row r="30" spans="1:31" ht="15.6" customHeight="1" x14ac:dyDescent="0.2">
      <c r="A30" s="315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4"/>
      <c r="U30" s="321"/>
      <c r="V30" s="323"/>
      <c r="W30" s="321"/>
      <c r="X30" s="322"/>
      <c r="Y30" s="323"/>
      <c r="Z30" s="6"/>
      <c r="AA30" s="322"/>
      <c r="AB30" s="322"/>
      <c r="AC30" s="9"/>
      <c r="AD30" s="2"/>
      <c r="AE30" s="11"/>
    </row>
    <row r="31" spans="1:31" ht="12.6" customHeight="1" x14ac:dyDescent="0.2">
      <c r="A31" s="248"/>
      <c r="B31" s="249"/>
      <c r="C31" s="249"/>
      <c r="D31" s="249"/>
      <c r="E31" s="249"/>
      <c r="F31" s="249"/>
      <c r="G31" s="249"/>
      <c r="H31" s="249"/>
      <c r="I31" s="249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4"/>
      <c r="U31" s="251"/>
      <c r="V31" s="254"/>
      <c r="W31" s="251"/>
      <c r="X31" s="252"/>
      <c r="Y31" s="254"/>
      <c r="Z31" s="251"/>
      <c r="AA31" s="252"/>
      <c r="AB31" s="252"/>
      <c r="AC31" s="253"/>
      <c r="AD31" s="2"/>
      <c r="AE31" s="11"/>
    </row>
    <row r="32" spans="1:31" ht="14.45" customHeight="1" x14ac:dyDescent="0.2">
      <c r="A32" s="315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4"/>
      <c r="U32" s="251"/>
      <c r="V32" s="254"/>
      <c r="W32" s="321"/>
      <c r="X32" s="322"/>
      <c r="Y32" s="323"/>
      <c r="Z32" s="6"/>
      <c r="AA32" s="322"/>
      <c r="AB32" s="322"/>
      <c r="AC32" s="9"/>
      <c r="AD32" s="2"/>
      <c r="AE32" s="11"/>
    </row>
    <row r="33" spans="1:31" ht="14.45" customHeight="1" x14ac:dyDescent="0.2">
      <c r="A33" s="248"/>
      <c r="B33" s="249"/>
      <c r="C33" s="249"/>
      <c r="D33" s="249"/>
      <c r="E33" s="249"/>
      <c r="F33" s="249"/>
      <c r="G33" s="249"/>
      <c r="H33" s="249"/>
      <c r="I33" s="249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4"/>
      <c r="U33" s="251"/>
      <c r="V33" s="254"/>
      <c r="W33" s="251"/>
      <c r="X33" s="252"/>
      <c r="Y33" s="254"/>
      <c r="Z33" s="251"/>
      <c r="AA33" s="252"/>
      <c r="AB33" s="252"/>
      <c r="AC33" s="253"/>
      <c r="AD33" s="2"/>
      <c r="AE33" s="11"/>
    </row>
    <row r="34" spans="1:31" ht="15" customHeight="1" x14ac:dyDescent="0.2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4"/>
      <c r="U34" s="251"/>
      <c r="V34" s="254"/>
      <c r="W34" s="321"/>
      <c r="X34" s="322"/>
      <c r="Y34" s="323"/>
      <c r="Z34" s="6"/>
      <c r="AA34" s="321"/>
      <c r="AB34" s="322"/>
      <c r="AC34" s="324"/>
      <c r="AD34" s="2"/>
      <c r="AE34" s="11"/>
    </row>
    <row r="35" spans="1:31" ht="14.45" customHeight="1" x14ac:dyDescent="0.2">
      <c r="A35" s="248"/>
      <c r="B35" s="249"/>
      <c r="C35" s="249"/>
      <c r="D35" s="249"/>
      <c r="E35" s="249"/>
      <c r="F35" s="249"/>
      <c r="G35" s="249"/>
      <c r="H35" s="249"/>
      <c r="I35" s="249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4"/>
      <c r="U35" s="251"/>
      <c r="V35" s="254"/>
      <c r="W35" s="251"/>
      <c r="X35" s="252"/>
      <c r="Y35" s="254"/>
      <c r="Z35" s="251"/>
      <c r="AA35" s="252"/>
      <c r="AB35" s="252"/>
      <c r="AC35" s="253"/>
      <c r="AD35" s="2"/>
      <c r="AE35" s="11"/>
    </row>
    <row r="36" spans="1:31" ht="16.899999999999999" customHeight="1" x14ac:dyDescent="0.2">
      <c r="A36" s="315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13"/>
      <c r="U36" s="251"/>
      <c r="V36" s="254"/>
      <c r="W36" s="321"/>
      <c r="X36" s="322"/>
      <c r="Y36" s="323"/>
      <c r="Z36" s="13"/>
      <c r="AA36" s="321"/>
      <c r="AB36" s="322"/>
      <c r="AC36" s="324"/>
      <c r="AD36" s="2"/>
      <c r="AE36" s="11"/>
    </row>
    <row r="37" spans="1:31" ht="14.45" customHeight="1" x14ac:dyDescent="0.2">
      <c r="A37" s="248"/>
      <c r="B37" s="249"/>
      <c r="C37" s="249"/>
      <c r="D37" s="249"/>
      <c r="E37" s="249"/>
      <c r="F37" s="249"/>
      <c r="G37" s="249"/>
      <c r="H37" s="249"/>
      <c r="I37" s="249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4"/>
      <c r="U37" s="251"/>
      <c r="V37" s="254"/>
      <c r="W37" s="251"/>
      <c r="X37" s="252"/>
      <c r="Y37" s="254"/>
      <c r="Z37" s="251"/>
      <c r="AA37" s="252"/>
      <c r="AB37" s="252"/>
      <c r="AC37" s="253"/>
      <c r="AD37" s="2"/>
      <c r="AE37" s="11"/>
    </row>
    <row r="38" spans="1:31" ht="19.149999999999999" customHeight="1" x14ac:dyDescent="0.2">
      <c r="A38" s="315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1"/>
      <c r="U38" s="251"/>
      <c r="V38" s="254"/>
      <c r="W38" s="321"/>
      <c r="X38" s="322"/>
      <c r="Y38" s="323"/>
      <c r="Z38" s="1"/>
      <c r="AA38" s="321"/>
      <c r="AB38" s="322"/>
      <c r="AC38" s="324"/>
      <c r="AD38" s="1"/>
      <c r="AE38" s="11"/>
    </row>
    <row r="39" spans="1:31" ht="14.45" customHeight="1" x14ac:dyDescent="0.2">
      <c r="A39" s="248"/>
      <c r="B39" s="249"/>
      <c r="C39" s="249"/>
      <c r="D39" s="249"/>
      <c r="E39" s="249"/>
      <c r="F39" s="249"/>
      <c r="G39" s="249"/>
      <c r="H39" s="249"/>
      <c r="I39" s="249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4"/>
      <c r="U39" s="251"/>
      <c r="V39" s="254"/>
      <c r="W39" s="251"/>
      <c r="X39" s="252"/>
      <c r="Y39" s="254"/>
      <c r="Z39" s="251"/>
      <c r="AA39" s="252"/>
      <c r="AB39" s="252"/>
      <c r="AC39" s="253"/>
      <c r="AD39" s="2"/>
      <c r="AE39" s="11"/>
    </row>
    <row r="40" spans="1:31" ht="18.600000000000001" customHeight="1" x14ac:dyDescent="0.2">
      <c r="A40" s="315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4"/>
      <c r="U40" s="6"/>
      <c r="V40" s="7"/>
      <c r="W40" s="6"/>
      <c r="X40" s="8"/>
      <c r="Y40" s="7"/>
      <c r="Z40" s="6"/>
      <c r="AA40" s="8"/>
      <c r="AB40" s="8"/>
      <c r="AC40" s="9"/>
      <c r="AD40" s="19"/>
      <c r="AE40" s="11"/>
    </row>
    <row r="41" spans="1:31" ht="14.45" customHeight="1" x14ac:dyDescent="0.2">
      <c r="A41" s="389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4"/>
      <c r="U41" s="251"/>
      <c r="V41" s="254"/>
      <c r="W41" s="251"/>
      <c r="X41" s="252"/>
      <c r="Y41" s="254"/>
      <c r="Z41" s="251"/>
      <c r="AA41" s="252"/>
      <c r="AB41" s="252"/>
      <c r="AC41" s="253"/>
      <c r="AD41" s="2"/>
      <c r="AE41" s="11"/>
    </row>
    <row r="42" spans="1:31" ht="14.45" customHeight="1" x14ac:dyDescent="0.2">
      <c r="A42" s="315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4"/>
      <c r="U42" s="6"/>
      <c r="V42" s="7"/>
      <c r="W42" s="6"/>
      <c r="X42" s="8"/>
      <c r="Y42" s="7"/>
      <c r="Z42" s="6"/>
      <c r="AA42" s="8"/>
      <c r="AB42" s="8"/>
      <c r="AC42" s="9"/>
      <c r="AD42" s="2"/>
      <c r="AE42" s="11"/>
    </row>
    <row r="43" spans="1:31" ht="11.65" customHeight="1" x14ac:dyDescent="0.2">
      <c r="A43" s="389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4"/>
      <c r="U43" s="251"/>
      <c r="V43" s="254"/>
      <c r="W43" s="251"/>
      <c r="X43" s="252"/>
      <c r="Y43" s="254"/>
      <c r="Z43" s="251"/>
      <c r="AA43" s="252"/>
      <c r="AB43" s="252"/>
      <c r="AC43" s="253"/>
      <c r="AE43" s="11"/>
    </row>
    <row r="44" spans="1:31" ht="8.4499999999999993" customHeight="1" thickBot="1" x14ac:dyDescent="0.25">
      <c r="A44" s="363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5"/>
      <c r="U44" s="365"/>
      <c r="V44" s="366"/>
      <c r="W44" s="365"/>
      <c r="X44" s="367"/>
      <c r="Y44" s="366"/>
      <c r="Z44" s="365"/>
      <c r="AA44" s="367"/>
      <c r="AB44" s="367"/>
      <c r="AC44" s="368"/>
      <c r="AE44" s="11"/>
    </row>
    <row r="45" spans="1:31" ht="12" customHeight="1" thickTop="1" x14ac:dyDescent="0.2">
      <c r="A45" s="1"/>
      <c r="B45" s="303" t="s">
        <v>92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1"/>
    </row>
    <row r="46" spans="1:31" x14ac:dyDescent="0.2">
      <c r="A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E46" s="11"/>
    </row>
    <row r="47" spans="1:31" ht="13.5" thickBo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E47" s="11"/>
    </row>
    <row r="48" spans="1:31" ht="16.5" thickTop="1" x14ac:dyDescent="0.2">
      <c r="A48" s="381" t="s">
        <v>9</v>
      </c>
      <c r="B48" s="382"/>
      <c r="C48" s="382"/>
      <c r="D48" s="382"/>
      <c r="E48" s="383"/>
      <c r="F48" s="384" t="s">
        <v>10</v>
      </c>
      <c r="G48" s="382"/>
      <c r="H48" s="382"/>
      <c r="I48" s="383"/>
      <c r="J48" s="384" t="s">
        <v>11</v>
      </c>
      <c r="K48" s="382"/>
      <c r="L48" s="382"/>
      <c r="M48" s="382"/>
      <c r="N48" s="385"/>
      <c r="S48" s="386" t="s">
        <v>12</v>
      </c>
      <c r="T48" s="387"/>
      <c r="U48" s="387"/>
      <c r="V48" s="387"/>
      <c r="W48" s="387"/>
      <c r="X48" s="388"/>
      <c r="Y48" s="312">
        <f>SUM(Z22:AC44)</f>
        <v>0</v>
      </c>
      <c r="Z48" s="313"/>
      <c r="AA48" s="313"/>
      <c r="AB48" s="314"/>
      <c r="AE48" s="11"/>
    </row>
    <row r="49" spans="1:31" ht="15.75" x14ac:dyDescent="0.2">
      <c r="A49" s="258">
        <v>0</v>
      </c>
      <c r="B49" s="259"/>
      <c r="C49" s="259"/>
      <c r="D49" s="259"/>
      <c r="E49" s="260"/>
      <c r="F49" s="267">
        <f>SUM(Z22:AC43)</f>
        <v>0</v>
      </c>
      <c r="G49" s="268"/>
      <c r="H49" s="268"/>
      <c r="I49" s="269"/>
      <c r="J49" s="276">
        <v>0</v>
      </c>
      <c r="K49" s="277"/>
      <c r="L49" s="277"/>
      <c r="M49" s="277"/>
      <c r="N49" s="278"/>
      <c r="O49" s="20"/>
      <c r="R49" s="20"/>
      <c r="S49" s="369" t="s">
        <v>8</v>
      </c>
      <c r="T49" s="370"/>
      <c r="U49" s="370"/>
      <c r="V49" s="370"/>
      <c r="W49" s="370"/>
      <c r="X49" s="371"/>
      <c r="Y49" s="288">
        <f>Y48</f>
        <v>0</v>
      </c>
      <c r="Z49" s="289"/>
      <c r="AA49" s="289"/>
      <c r="AB49" s="290"/>
      <c r="AC49" s="2"/>
      <c r="AE49" s="11"/>
    </row>
    <row r="50" spans="1:31" ht="15.75" x14ac:dyDescent="0.2">
      <c r="A50" s="261"/>
      <c r="B50" s="262"/>
      <c r="C50" s="262"/>
      <c r="D50" s="262"/>
      <c r="E50" s="263"/>
      <c r="F50" s="270"/>
      <c r="G50" s="271"/>
      <c r="H50" s="271"/>
      <c r="I50" s="272"/>
      <c r="J50" s="279"/>
      <c r="K50" s="280"/>
      <c r="L50" s="280"/>
      <c r="M50" s="280"/>
      <c r="N50" s="281"/>
      <c r="O50" s="20"/>
      <c r="R50" s="20"/>
      <c r="S50" s="372" t="s">
        <v>13</v>
      </c>
      <c r="T50" s="373"/>
      <c r="U50" s="373"/>
      <c r="V50" s="373"/>
      <c r="W50" s="373"/>
      <c r="X50" s="374"/>
      <c r="Y50" s="375">
        <v>0</v>
      </c>
      <c r="Z50" s="376"/>
      <c r="AA50" s="376"/>
      <c r="AB50" s="377"/>
      <c r="AC50" s="2"/>
      <c r="AE50" s="11"/>
    </row>
    <row r="51" spans="1:31" ht="25.15" customHeight="1" thickBot="1" x14ac:dyDescent="0.25">
      <c r="A51" s="264"/>
      <c r="B51" s="265"/>
      <c r="C51" s="265"/>
      <c r="D51" s="265"/>
      <c r="E51" s="266"/>
      <c r="F51" s="273"/>
      <c r="G51" s="274"/>
      <c r="H51" s="274"/>
      <c r="I51" s="275"/>
      <c r="J51" s="282"/>
      <c r="K51" s="283"/>
      <c r="L51" s="283"/>
      <c r="M51" s="283"/>
      <c r="N51" s="284"/>
      <c r="O51" s="20"/>
      <c r="R51" s="20"/>
      <c r="S51" s="378" t="s">
        <v>14</v>
      </c>
      <c r="T51" s="379"/>
      <c r="U51" s="379"/>
      <c r="V51" s="379"/>
      <c r="W51" s="379"/>
      <c r="X51" s="380"/>
      <c r="Y51" s="300">
        <f>Y49</f>
        <v>0</v>
      </c>
      <c r="Z51" s="301"/>
      <c r="AA51" s="301"/>
      <c r="AB51" s="302"/>
      <c r="AC51" s="2"/>
      <c r="AE51" s="11"/>
    </row>
    <row r="52" spans="1:31" ht="14.45" customHeight="1" thickTop="1" x14ac:dyDescent="0.2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11"/>
    </row>
    <row r="53" spans="1:31" x14ac:dyDescent="0.2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</row>
    <row r="54" spans="1:31" ht="22.15" customHeight="1" x14ac:dyDescent="0.2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</row>
    <row r="55" spans="1:31" ht="30" customHeight="1" x14ac:dyDescent="0.2">
      <c r="A55" s="11"/>
      <c r="B55" s="11"/>
      <c r="C55" s="351" t="s">
        <v>61</v>
      </c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11"/>
      <c r="S55" s="11"/>
      <c r="T55" s="11"/>
      <c r="U55" s="11"/>
      <c r="V55" s="141"/>
      <c r="W55" s="141"/>
      <c r="X55" s="141"/>
      <c r="Y55" s="141"/>
      <c r="Z55" s="141"/>
      <c r="AA55" s="11"/>
      <c r="AB55" s="11"/>
      <c r="AC55" s="11"/>
    </row>
    <row r="56" spans="1:31" ht="13.15" customHeight="1" x14ac:dyDescent="0.2">
      <c r="A56" s="11"/>
      <c r="B56" s="14"/>
      <c r="C56" s="400">
        <f>+'RECAPITULATIF ET SUIVI'!D21</f>
        <v>0</v>
      </c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157"/>
      <c r="Q56" s="157"/>
      <c r="R56" s="11"/>
      <c r="S56" s="11"/>
      <c r="T56" s="11"/>
      <c r="U56" s="11"/>
      <c r="V56" s="141"/>
      <c r="W56" s="141"/>
      <c r="X56" s="141"/>
      <c r="Y56" s="141"/>
      <c r="Z56" s="141"/>
      <c r="AA56" s="11"/>
      <c r="AB56" s="11"/>
      <c r="AC56" s="11"/>
    </row>
    <row r="57" spans="1:31" ht="13.15" customHeight="1" x14ac:dyDescent="0.2">
      <c r="A57" s="11"/>
      <c r="B57" s="14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157"/>
      <c r="Q57" s="157"/>
      <c r="R57" s="11"/>
      <c r="S57" s="11"/>
      <c r="T57" s="11"/>
      <c r="U57" s="11"/>
      <c r="V57" s="141"/>
      <c r="W57" s="141"/>
      <c r="X57" s="141"/>
      <c r="Y57" s="141"/>
      <c r="Z57" s="141"/>
      <c r="AA57" s="11"/>
      <c r="AB57" s="11"/>
      <c r="AC57" s="11"/>
    </row>
    <row r="58" spans="1:31" x14ac:dyDescent="0.2">
      <c r="A58" s="11"/>
      <c r="B58" s="14"/>
      <c r="C58" s="353" t="s">
        <v>62</v>
      </c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11"/>
      <c r="S58" s="11"/>
      <c r="T58" s="11"/>
      <c r="U58" s="11"/>
      <c r="V58" s="141"/>
      <c r="W58" s="141"/>
      <c r="X58" s="141"/>
      <c r="Y58" s="141"/>
      <c r="Z58" s="141"/>
      <c r="AA58" s="11"/>
      <c r="AB58" s="11"/>
      <c r="AC58" s="11"/>
    </row>
    <row r="59" spans="1:31" x14ac:dyDescent="0.2"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</row>
    <row r="60" spans="1:31" x14ac:dyDescent="0.2">
      <c r="C60" s="355" t="s">
        <v>63</v>
      </c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</row>
    <row r="61" spans="1:31" x14ac:dyDescent="0.2">
      <c r="C61" s="156" t="s">
        <v>70</v>
      </c>
      <c r="D61" s="156"/>
      <c r="E61" s="156"/>
      <c r="F61" s="362">
        <f>+'RECAPITULATIF ET SUIVI'!E21</f>
        <v>0</v>
      </c>
      <c r="G61" s="362"/>
      <c r="H61" s="362"/>
      <c r="I61" s="362"/>
      <c r="J61" s="362"/>
      <c r="K61" s="362"/>
      <c r="L61" s="156" t="s">
        <v>71</v>
      </c>
      <c r="M61" s="156"/>
      <c r="N61" s="156"/>
      <c r="P61" s="156"/>
      <c r="Q61" s="156"/>
    </row>
    <row r="62" spans="1:31" ht="4.9000000000000004" customHeight="1" x14ac:dyDescent="0.2"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"/>
    </row>
    <row r="63" spans="1:31" ht="9" customHeight="1" x14ac:dyDescent="0.2"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"/>
      <c r="T63" s="357"/>
      <c r="U63" s="357"/>
      <c r="V63" s="357"/>
      <c r="W63" s="357"/>
      <c r="X63" s="357"/>
      <c r="Y63" s="357"/>
      <c r="Z63" s="357"/>
      <c r="AA63" s="357"/>
    </row>
    <row r="64" spans="1:31" ht="14.25" x14ac:dyDescent="0.2"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3"/>
      <c r="T64" s="193"/>
      <c r="U64" s="193"/>
      <c r="V64" s="193"/>
      <c r="W64" s="193"/>
      <c r="X64" s="193"/>
      <c r="Y64" s="193"/>
      <c r="Z64" s="193"/>
      <c r="AA64" s="193"/>
    </row>
    <row r="65" spans="1:31" ht="14.25" x14ac:dyDescent="0.2"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3"/>
      <c r="T65" s="193"/>
      <c r="U65" s="193"/>
      <c r="V65" s="193"/>
      <c r="W65" s="193"/>
      <c r="X65" s="193"/>
      <c r="Y65" s="193"/>
      <c r="Z65" s="193"/>
      <c r="AA65" s="193"/>
    </row>
    <row r="66" spans="1:31" ht="47.45" customHeight="1" x14ac:dyDescent="0.2">
      <c r="P66" s="243" t="str">
        <f>A7</f>
        <v>Email : tremplinocc.cc@gmail.com</v>
      </c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"/>
      <c r="AD66" s="24"/>
      <c r="AE66" s="24"/>
    </row>
    <row r="67" spans="1:31" ht="21.6" customHeight="1" x14ac:dyDescent="0.2">
      <c r="P67" s="407" t="str">
        <f>A9</f>
        <v>N°déclaration d'activité: 76 34101690 34</v>
      </c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</row>
    <row r="68" spans="1:31" ht="22.9" customHeight="1" x14ac:dyDescent="0.2"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</row>
    <row r="69" spans="1:31" ht="30.6" customHeight="1" thickBot="1" x14ac:dyDescent="0.25">
      <c r="C69" s="2"/>
      <c r="D69" s="2"/>
      <c r="E69" s="2"/>
      <c r="F69" s="2"/>
      <c r="G69" s="2"/>
      <c r="H69" s="2"/>
      <c r="I69" s="2"/>
      <c r="J69" s="2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</row>
    <row r="70" spans="1:31" ht="25.5" thickTop="1" thickBot="1" x14ac:dyDescent="0.25">
      <c r="A70" s="358" t="s">
        <v>0</v>
      </c>
      <c r="B70" s="359"/>
      <c r="C70" s="359"/>
      <c r="D70" s="359"/>
      <c r="E70" s="359"/>
      <c r="F70" s="359"/>
      <c r="G70" s="359"/>
      <c r="H70" s="359"/>
      <c r="I70" s="359"/>
      <c r="J70" s="360"/>
      <c r="K70" s="2"/>
    </row>
    <row r="71" spans="1:31" ht="14.25" thickTop="1" thickBo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31" ht="13.5" thickTop="1" x14ac:dyDescent="0.2">
      <c r="A72" s="342" t="s">
        <v>1</v>
      </c>
      <c r="B72" s="343"/>
      <c r="C72" s="343"/>
      <c r="D72" s="343"/>
      <c r="E72" s="343"/>
      <c r="F72" s="343"/>
      <c r="G72" s="343"/>
      <c r="H72" s="343"/>
      <c r="I72" s="344" t="s">
        <v>2</v>
      </c>
      <c r="J72" s="344"/>
      <c r="K72" s="344"/>
      <c r="L72" s="344"/>
      <c r="M72" s="344"/>
      <c r="N72" s="343" t="s">
        <v>3</v>
      </c>
      <c r="O72" s="343"/>
      <c r="P72" s="191" t="s">
        <v>4</v>
      </c>
      <c r="Q72" s="343" t="s">
        <v>5</v>
      </c>
      <c r="R72" s="343"/>
      <c r="S72" s="343"/>
      <c r="T72" s="343"/>
      <c r="U72" s="343"/>
      <c r="V72" s="343"/>
      <c r="W72" s="345"/>
      <c r="X72" s="2"/>
    </row>
    <row r="73" spans="1:31" ht="15" customHeight="1" thickBot="1" x14ac:dyDescent="0.25">
      <c r="A73" s="405"/>
      <c r="B73" s="406"/>
      <c r="C73" s="406"/>
      <c r="D73" s="406"/>
      <c r="E73" s="406"/>
      <c r="F73" s="406"/>
      <c r="G73" s="406"/>
      <c r="H73" s="406"/>
      <c r="I73" s="348">
        <f>+I19</f>
        <v>43556</v>
      </c>
      <c r="J73" s="348"/>
      <c r="K73" s="348"/>
      <c r="L73" s="348"/>
      <c r="M73" s="348"/>
      <c r="N73" s="347">
        <f>+N19</f>
        <v>0</v>
      </c>
      <c r="O73" s="347"/>
      <c r="P73" s="12" t="s">
        <v>16</v>
      </c>
      <c r="Q73" s="349" t="s">
        <v>64</v>
      </c>
      <c r="R73" s="349"/>
      <c r="S73" s="349"/>
      <c r="T73" s="349"/>
      <c r="U73" s="349"/>
      <c r="V73" s="349"/>
      <c r="W73" s="350"/>
      <c r="X73" s="2"/>
    </row>
    <row r="74" spans="1:31" ht="43.15" customHeight="1" thickTop="1" thickBot="1" x14ac:dyDescent="0.25">
      <c r="A74" s="246" t="s">
        <v>65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"/>
    </row>
    <row r="75" spans="1:31" ht="16.899999999999999" customHeight="1" thickTop="1" thickBot="1" x14ac:dyDescent="0.25">
      <c r="A75" s="337" t="s">
        <v>6</v>
      </c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 t="s">
        <v>17</v>
      </c>
      <c r="V75" s="338"/>
      <c r="W75" s="338" t="s">
        <v>7</v>
      </c>
      <c r="X75" s="338"/>
      <c r="Y75" s="338"/>
      <c r="Z75" s="338" t="s">
        <v>8</v>
      </c>
      <c r="AA75" s="338"/>
      <c r="AB75" s="338"/>
      <c r="AC75" s="339"/>
      <c r="AD75" s="2"/>
    </row>
    <row r="76" spans="1:31" ht="17.45" customHeight="1" thickTop="1" x14ac:dyDescent="0.2">
      <c r="A76" s="340">
        <f>A22</f>
        <v>0</v>
      </c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4"/>
      <c r="U76" s="251"/>
      <c r="V76" s="254"/>
      <c r="W76" s="251"/>
      <c r="X76" s="252"/>
      <c r="Y76" s="254"/>
      <c r="Z76" s="251"/>
      <c r="AA76" s="252"/>
      <c r="AB76" s="252"/>
      <c r="AC76" s="253"/>
      <c r="AD76" s="2"/>
      <c r="AE76" s="11"/>
    </row>
    <row r="77" spans="1:31" s="18" customFormat="1" ht="13.9" customHeight="1" x14ac:dyDescent="0.2">
      <c r="A77" s="248"/>
      <c r="B77" s="249"/>
      <c r="C77" s="249"/>
      <c r="D77" s="249"/>
      <c r="E77" s="249"/>
      <c r="F77" s="249"/>
      <c r="G77" s="249"/>
      <c r="H77" s="249"/>
      <c r="I77" s="249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15"/>
      <c r="U77" s="187"/>
      <c r="V77" s="189"/>
      <c r="W77" s="187"/>
      <c r="X77" s="188"/>
      <c r="Y77" s="189"/>
      <c r="Z77" s="187"/>
      <c r="AA77" s="188"/>
      <c r="AB77" s="188"/>
      <c r="AC77" s="190"/>
      <c r="AD77" s="17"/>
      <c r="AE77" s="25"/>
    </row>
    <row r="78" spans="1:31" ht="13.9" customHeight="1" x14ac:dyDescent="0.2">
      <c r="A78" s="334" t="s">
        <v>40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74"/>
      <c r="M78" s="333">
        <f>M24</f>
        <v>0</v>
      </c>
      <c r="N78" s="333"/>
      <c r="O78" s="333"/>
      <c r="P78" s="333"/>
      <c r="Q78" s="333"/>
      <c r="R78" s="333"/>
      <c r="S78" s="333"/>
      <c r="T78" s="4"/>
      <c r="U78" s="251"/>
      <c r="V78" s="254"/>
      <c r="W78" s="251"/>
      <c r="X78" s="252"/>
      <c r="Y78" s="254"/>
      <c r="Z78" s="6"/>
      <c r="AA78" s="252"/>
      <c r="AB78" s="252"/>
      <c r="AC78" s="9"/>
      <c r="AD78" s="2"/>
      <c r="AE78" s="11"/>
    </row>
    <row r="79" spans="1:31" ht="16.149999999999999" customHeight="1" x14ac:dyDescent="0.2">
      <c r="A79" s="248" t="s">
        <v>18</v>
      </c>
      <c r="B79" s="249"/>
      <c r="C79" s="249"/>
      <c r="D79" s="249"/>
      <c r="E79" s="249"/>
      <c r="F79" s="249"/>
      <c r="G79" s="249"/>
      <c r="H79" s="249"/>
      <c r="I79" s="249"/>
      <c r="J79" s="336">
        <f>J25</f>
        <v>0</v>
      </c>
      <c r="K79" s="336"/>
      <c r="L79" s="336"/>
      <c r="M79" s="336"/>
      <c r="N79" s="336"/>
      <c r="O79" s="336"/>
      <c r="P79" s="336"/>
      <c r="Q79" s="336"/>
      <c r="R79" s="336"/>
      <c r="S79" s="336"/>
      <c r="T79" s="4"/>
      <c r="U79" s="251"/>
      <c r="V79" s="254"/>
      <c r="W79" s="251"/>
      <c r="X79" s="252"/>
      <c r="Y79" s="254"/>
      <c r="Z79" s="6"/>
      <c r="AA79" s="252"/>
      <c r="AB79" s="252"/>
      <c r="AC79" s="9"/>
      <c r="AD79" s="2"/>
      <c r="AE79" s="11"/>
    </row>
    <row r="80" spans="1:31" ht="11.45" customHeight="1" x14ac:dyDescent="0.2">
      <c r="A80" s="330">
        <f>A26</f>
        <v>0</v>
      </c>
      <c r="B80" s="331"/>
      <c r="C80" s="331"/>
      <c r="D80" s="331"/>
      <c r="E80" s="331"/>
      <c r="F80" s="331"/>
      <c r="G80" s="331"/>
      <c r="H80" s="331"/>
      <c r="I80" s="332">
        <f>I26</f>
        <v>0</v>
      </c>
      <c r="J80" s="332"/>
      <c r="K80" s="332"/>
      <c r="L80" s="332"/>
      <c r="M80" s="332"/>
      <c r="N80" s="333">
        <f>N26</f>
        <v>0</v>
      </c>
      <c r="O80" s="333"/>
      <c r="P80" s="73"/>
      <c r="Q80" s="73"/>
      <c r="R80" s="73"/>
      <c r="S80" s="73"/>
      <c r="T80" s="4"/>
      <c r="U80" s="251"/>
      <c r="V80" s="254"/>
      <c r="W80" s="255"/>
      <c r="X80" s="256"/>
      <c r="Y80" s="257"/>
      <c r="Z80" s="251"/>
      <c r="AA80" s="252"/>
      <c r="AB80" s="252"/>
      <c r="AC80" s="253"/>
      <c r="AD80" s="2"/>
      <c r="AE80" s="11"/>
    </row>
    <row r="81" spans="1:31" ht="13.9" customHeight="1" x14ac:dyDescent="0.2">
      <c r="A81" s="248"/>
      <c r="B81" s="249"/>
      <c r="C81" s="249"/>
      <c r="D81" s="249"/>
      <c r="E81" s="249"/>
      <c r="F81" s="249"/>
      <c r="G81" s="249"/>
      <c r="H81" s="249"/>
      <c r="I81" s="249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4"/>
      <c r="U81" s="251"/>
      <c r="V81" s="254"/>
      <c r="W81" s="251"/>
      <c r="X81" s="252"/>
      <c r="Y81" s="254"/>
      <c r="Z81" s="251"/>
      <c r="AA81" s="252"/>
      <c r="AB81" s="252"/>
      <c r="AC81" s="253"/>
      <c r="AD81" s="2"/>
      <c r="AE81" s="11"/>
    </row>
    <row r="82" spans="1:31" ht="31.15" customHeight="1" x14ac:dyDescent="0.2">
      <c r="A82" s="315" t="s">
        <v>46</v>
      </c>
      <c r="B82" s="326"/>
      <c r="C82" s="326"/>
      <c r="D82" s="326"/>
      <c r="E82" s="326"/>
      <c r="F82" s="326"/>
      <c r="G82" s="326"/>
      <c r="H82" s="326"/>
      <c r="I82" s="316" t="str">
        <f>I28</f>
        <v>1/04/2019</v>
      </c>
      <c r="J82" s="327"/>
      <c r="K82" s="327"/>
      <c r="L82" s="327"/>
      <c r="M82" s="327"/>
      <c r="N82" s="75" t="s">
        <v>47</v>
      </c>
      <c r="O82" s="328">
        <f>O28</f>
        <v>43560</v>
      </c>
      <c r="P82" s="328"/>
      <c r="Q82" s="73"/>
      <c r="R82" s="73"/>
      <c r="S82" s="73"/>
      <c r="T82" s="4"/>
      <c r="U82" s="318">
        <f>U28</f>
        <v>0</v>
      </c>
      <c r="V82" s="329"/>
      <c r="W82" s="318">
        <f>'RECAPITULATIF ET SUIVI'!L21</f>
        <v>20</v>
      </c>
      <c r="X82" s="319"/>
      <c r="Y82" s="329"/>
      <c r="Z82" s="318">
        <f>+W82*U82</f>
        <v>0</v>
      </c>
      <c r="AA82" s="319"/>
      <c r="AB82" s="319"/>
      <c r="AC82" s="320"/>
      <c r="AD82" s="2"/>
      <c r="AE82" s="11"/>
    </row>
    <row r="83" spans="1:31" ht="14.45" customHeight="1" x14ac:dyDescent="0.2">
      <c r="A83" s="248"/>
      <c r="B83" s="249"/>
      <c r="C83" s="249"/>
      <c r="D83" s="249"/>
      <c r="E83" s="249"/>
      <c r="F83" s="249"/>
      <c r="G83" s="249"/>
      <c r="H83" s="249"/>
      <c r="I83" s="249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4"/>
      <c r="U83" s="251"/>
      <c r="V83" s="254"/>
      <c r="W83" s="251"/>
      <c r="X83" s="252"/>
      <c r="Y83" s="254"/>
      <c r="Z83" s="251"/>
      <c r="AA83" s="252"/>
      <c r="AB83" s="252"/>
      <c r="AC83" s="253"/>
      <c r="AD83" s="2"/>
      <c r="AE83" s="11"/>
    </row>
    <row r="84" spans="1:31" ht="15.6" customHeight="1" x14ac:dyDescent="0.2">
      <c r="A84" s="315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4"/>
      <c r="U84" s="321"/>
      <c r="V84" s="323"/>
      <c r="W84" s="321"/>
      <c r="X84" s="322"/>
      <c r="Y84" s="323"/>
      <c r="Z84" s="6"/>
      <c r="AA84" s="322"/>
      <c r="AB84" s="322"/>
      <c r="AC84" s="9"/>
      <c r="AD84" s="2"/>
      <c r="AE84" s="11"/>
    </row>
    <row r="85" spans="1:31" ht="12.6" customHeight="1" x14ac:dyDescent="0.2">
      <c r="A85" s="248"/>
      <c r="B85" s="249"/>
      <c r="C85" s="249"/>
      <c r="D85" s="249"/>
      <c r="E85" s="249"/>
      <c r="F85" s="249"/>
      <c r="G85" s="249"/>
      <c r="H85" s="249"/>
      <c r="I85" s="249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4"/>
      <c r="U85" s="251"/>
      <c r="V85" s="254"/>
      <c r="W85" s="251"/>
      <c r="X85" s="252"/>
      <c r="Y85" s="254"/>
      <c r="Z85" s="251"/>
      <c r="AA85" s="252"/>
      <c r="AB85" s="252"/>
      <c r="AC85" s="253"/>
      <c r="AD85" s="2"/>
      <c r="AE85" s="11"/>
    </row>
    <row r="86" spans="1:31" ht="14.45" customHeight="1" x14ac:dyDescent="0.2">
      <c r="A86" s="315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4"/>
      <c r="U86" s="251"/>
      <c r="V86" s="254"/>
      <c r="W86" s="321"/>
      <c r="X86" s="322"/>
      <c r="Y86" s="323"/>
      <c r="Z86" s="6"/>
      <c r="AA86" s="322"/>
      <c r="AB86" s="322"/>
      <c r="AC86" s="9"/>
      <c r="AD86" s="2"/>
      <c r="AE86" s="11"/>
    </row>
    <row r="87" spans="1:31" ht="14.45" customHeight="1" x14ac:dyDescent="0.2">
      <c r="A87" s="248"/>
      <c r="B87" s="249"/>
      <c r="C87" s="249"/>
      <c r="D87" s="249"/>
      <c r="E87" s="249"/>
      <c r="F87" s="249"/>
      <c r="G87" s="249"/>
      <c r="H87" s="249"/>
      <c r="I87" s="249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4"/>
      <c r="U87" s="251"/>
      <c r="V87" s="254"/>
      <c r="W87" s="251"/>
      <c r="X87" s="252"/>
      <c r="Y87" s="254"/>
      <c r="Z87" s="251"/>
      <c r="AA87" s="252"/>
      <c r="AB87" s="252"/>
      <c r="AC87" s="253"/>
      <c r="AD87" s="2"/>
      <c r="AE87" s="11"/>
    </row>
    <row r="88" spans="1:31" ht="15" customHeight="1" x14ac:dyDescent="0.2">
      <c r="A88" s="315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4"/>
      <c r="U88" s="251"/>
      <c r="V88" s="254"/>
      <c r="W88" s="321"/>
      <c r="X88" s="322"/>
      <c r="Y88" s="323"/>
      <c r="Z88" s="6"/>
      <c r="AA88" s="321"/>
      <c r="AB88" s="322"/>
      <c r="AC88" s="324"/>
      <c r="AD88" s="2"/>
      <c r="AE88" s="11"/>
    </row>
    <row r="89" spans="1:31" ht="14.45" customHeight="1" x14ac:dyDescent="0.2">
      <c r="A89" s="248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50"/>
      <c r="T89" s="4"/>
      <c r="U89" s="251"/>
      <c r="V89" s="254"/>
      <c r="W89" s="251"/>
      <c r="X89" s="252"/>
      <c r="Y89" s="254"/>
      <c r="Z89" s="318"/>
      <c r="AA89" s="319"/>
      <c r="AB89" s="319"/>
      <c r="AC89" s="320"/>
      <c r="AD89" s="2"/>
      <c r="AE89" s="11"/>
    </row>
    <row r="90" spans="1:31" ht="16.899999999999999" customHeight="1" x14ac:dyDescent="0.2">
      <c r="A90" s="315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7"/>
      <c r="T90" s="4"/>
      <c r="U90" s="251"/>
      <c r="V90" s="254"/>
      <c r="W90" s="255"/>
      <c r="X90" s="256"/>
      <c r="Y90" s="257"/>
      <c r="Z90" s="251"/>
      <c r="AA90" s="252"/>
      <c r="AB90" s="252"/>
      <c r="AC90" s="253"/>
      <c r="AD90" s="2"/>
      <c r="AE90" s="11"/>
    </row>
    <row r="91" spans="1:31" ht="14.45" customHeight="1" x14ac:dyDescent="0.2">
      <c r="A91" s="248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50"/>
      <c r="T91" s="4"/>
      <c r="U91" s="251"/>
      <c r="V91" s="254"/>
      <c r="W91" s="251"/>
      <c r="X91" s="252"/>
      <c r="Y91" s="254"/>
      <c r="Z91" s="318"/>
      <c r="AA91" s="319"/>
      <c r="AB91" s="319"/>
      <c r="AC91" s="320"/>
      <c r="AD91" s="2"/>
      <c r="AE91" s="11"/>
    </row>
    <row r="92" spans="1:31" ht="19.149999999999999" customHeight="1" x14ac:dyDescent="0.2">
      <c r="A92" s="315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7"/>
      <c r="T92" s="4"/>
      <c r="U92" s="251"/>
      <c r="V92" s="254"/>
      <c r="W92" s="255"/>
      <c r="X92" s="256"/>
      <c r="Y92" s="257"/>
      <c r="Z92" s="251"/>
      <c r="AA92" s="252"/>
      <c r="AB92" s="252"/>
      <c r="AC92" s="253"/>
      <c r="AD92" s="1"/>
      <c r="AE92" s="11"/>
    </row>
    <row r="93" spans="1:31" ht="14.45" customHeight="1" x14ac:dyDescent="0.2">
      <c r="A93" s="248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50"/>
      <c r="T93" s="4"/>
      <c r="U93" s="251"/>
      <c r="V93" s="254"/>
      <c r="W93" s="251"/>
      <c r="X93" s="252"/>
      <c r="Y93" s="254"/>
      <c r="Z93" s="318"/>
      <c r="AA93" s="319"/>
      <c r="AB93" s="319"/>
      <c r="AC93" s="320"/>
      <c r="AD93" s="2"/>
      <c r="AE93" s="11"/>
    </row>
    <row r="94" spans="1:31" ht="18.600000000000001" customHeight="1" x14ac:dyDescent="0.2">
      <c r="A94" s="315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7"/>
      <c r="T94" s="4"/>
      <c r="U94" s="251"/>
      <c r="V94" s="254"/>
      <c r="W94" s="255"/>
      <c r="X94" s="256"/>
      <c r="Y94" s="257"/>
      <c r="Z94" s="251"/>
      <c r="AA94" s="252"/>
      <c r="AB94" s="252"/>
      <c r="AC94" s="253"/>
      <c r="AD94" s="19"/>
      <c r="AE94" s="11"/>
    </row>
    <row r="95" spans="1:31" ht="14.45" customHeight="1" x14ac:dyDescent="0.2">
      <c r="A95" s="248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50"/>
      <c r="T95" s="4"/>
      <c r="U95" s="251"/>
      <c r="V95" s="254"/>
      <c r="W95" s="251"/>
      <c r="X95" s="252"/>
      <c r="Y95" s="254"/>
      <c r="Z95" s="318"/>
      <c r="AA95" s="319"/>
      <c r="AB95" s="319"/>
      <c r="AC95" s="320"/>
      <c r="AD95" s="2"/>
      <c r="AE95" s="11"/>
    </row>
    <row r="96" spans="1:31" ht="14.45" customHeight="1" x14ac:dyDescent="0.2">
      <c r="A96" s="315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7"/>
      <c r="T96" s="4"/>
      <c r="U96" s="251"/>
      <c r="V96" s="254"/>
      <c r="W96" s="255"/>
      <c r="X96" s="256"/>
      <c r="Y96" s="257"/>
      <c r="Z96" s="251"/>
      <c r="AA96" s="252"/>
      <c r="AB96" s="252"/>
      <c r="AC96" s="253"/>
      <c r="AD96" s="2"/>
      <c r="AE96" s="11"/>
    </row>
    <row r="97" spans="1:31" ht="11.65" customHeight="1" x14ac:dyDescent="0.2">
      <c r="A97" s="248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50"/>
      <c r="T97" s="4"/>
      <c r="U97" s="251"/>
      <c r="V97" s="254"/>
      <c r="W97" s="251"/>
      <c r="X97" s="252"/>
      <c r="Y97" s="254"/>
      <c r="Z97" s="318"/>
      <c r="AA97" s="319"/>
      <c r="AB97" s="319"/>
      <c r="AC97" s="320"/>
      <c r="AE97" s="11"/>
    </row>
    <row r="98" spans="1:31" ht="8.4499999999999993" customHeight="1" thickBot="1" x14ac:dyDescent="0.25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6"/>
      <c r="T98" s="5"/>
      <c r="U98" s="137"/>
      <c r="V98" s="138"/>
      <c r="W98" s="137"/>
      <c r="X98" s="139"/>
      <c r="Y98" s="138"/>
      <c r="Z98" s="137"/>
      <c r="AA98" s="139"/>
      <c r="AB98" s="139"/>
      <c r="AC98" s="140"/>
      <c r="AE98" s="11"/>
    </row>
    <row r="99" spans="1:31" ht="12" customHeight="1" thickTop="1" x14ac:dyDescent="0.2">
      <c r="A99" s="1"/>
      <c r="B99" s="303" t="s">
        <v>89</v>
      </c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1"/>
    </row>
    <row r="100" spans="1:31" x14ac:dyDescent="0.2">
      <c r="A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E100" s="11"/>
    </row>
    <row r="101" spans="1:31" ht="30.6" customHeight="1" thickBo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E101" s="11"/>
    </row>
    <row r="102" spans="1:31" ht="16.5" thickTop="1" x14ac:dyDescent="0.2">
      <c r="A102" s="304" t="s">
        <v>9</v>
      </c>
      <c r="B102" s="305"/>
      <c r="C102" s="305"/>
      <c r="D102" s="305"/>
      <c r="E102" s="306"/>
      <c r="F102" s="307" t="s">
        <v>10</v>
      </c>
      <c r="G102" s="305"/>
      <c r="H102" s="305"/>
      <c r="I102" s="306"/>
      <c r="J102" s="307" t="s">
        <v>11</v>
      </c>
      <c r="K102" s="305"/>
      <c r="L102" s="305"/>
      <c r="M102" s="305"/>
      <c r="N102" s="308"/>
      <c r="S102" s="309" t="s">
        <v>12</v>
      </c>
      <c r="T102" s="310"/>
      <c r="U102" s="310"/>
      <c r="V102" s="310"/>
      <c r="W102" s="310"/>
      <c r="X102" s="311"/>
      <c r="Y102" s="312">
        <f>SUM(Z76:AC98)</f>
        <v>0</v>
      </c>
      <c r="Z102" s="313"/>
      <c r="AA102" s="313"/>
      <c r="AB102" s="314"/>
      <c r="AE102" s="11"/>
    </row>
    <row r="103" spans="1:31" ht="15.75" x14ac:dyDescent="0.2">
      <c r="A103" s="258">
        <v>0</v>
      </c>
      <c r="B103" s="259"/>
      <c r="C103" s="259"/>
      <c r="D103" s="259"/>
      <c r="E103" s="260"/>
      <c r="F103" s="267">
        <f>SUM(Z76:AC97)</f>
        <v>0</v>
      </c>
      <c r="G103" s="268"/>
      <c r="H103" s="268"/>
      <c r="I103" s="269"/>
      <c r="J103" s="276">
        <v>0</v>
      </c>
      <c r="K103" s="277"/>
      <c r="L103" s="277"/>
      <c r="M103" s="277"/>
      <c r="N103" s="278"/>
      <c r="O103" s="20"/>
      <c r="R103" s="20"/>
      <c r="S103" s="285" t="s">
        <v>8</v>
      </c>
      <c r="T103" s="286"/>
      <c r="U103" s="286"/>
      <c r="V103" s="286"/>
      <c r="W103" s="286"/>
      <c r="X103" s="287"/>
      <c r="Y103" s="288">
        <f>Y102</f>
        <v>0</v>
      </c>
      <c r="Z103" s="289"/>
      <c r="AA103" s="289"/>
      <c r="AB103" s="290"/>
      <c r="AC103" s="2"/>
      <c r="AE103" s="11"/>
    </row>
    <row r="104" spans="1:31" ht="15.75" x14ac:dyDescent="0.2">
      <c r="A104" s="261"/>
      <c r="B104" s="262"/>
      <c r="C104" s="262"/>
      <c r="D104" s="262"/>
      <c r="E104" s="263"/>
      <c r="F104" s="270"/>
      <c r="G104" s="271"/>
      <c r="H104" s="271"/>
      <c r="I104" s="272"/>
      <c r="J104" s="279"/>
      <c r="K104" s="280"/>
      <c r="L104" s="280"/>
      <c r="M104" s="280"/>
      <c r="N104" s="281"/>
      <c r="O104" s="20"/>
      <c r="R104" s="20"/>
      <c r="S104" s="291" t="s">
        <v>13</v>
      </c>
      <c r="T104" s="292"/>
      <c r="U104" s="292"/>
      <c r="V104" s="292"/>
      <c r="W104" s="292"/>
      <c r="X104" s="293"/>
      <c r="Y104" s="294">
        <v>0</v>
      </c>
      <c r="Z104" s="295"/>
      <c r="AA104" s="295"/>
      <c r="AB104" s="296"/>
      <c r="AC104" s="2"/>
      <c r="AE104" s="11"/>
    </row>
    <row r="105" spans="1:31" ht="25.15" customHeight="1" thickBot="1" x14ac:dyDescent="0.25">
      <c r="A105" s="264"/>
      <c r="B105" s="265"/>
      <c r="C105" s="265"/>
      <c r="D105" s="265"/>
      <c r="E105" s="266"/>
      <c r="F105" s="273"/>
      <c r="G105" s="274"/>
      <c r="H105" s="274"/>
      <c r="I105" s="275"/>
      <c r="J105" s="282"/>
      <c r="K105" s="283"/>
      <c r="L105" s="283"/>
      <c r="M105" s="283"/>
      <c r="N105" s="284"/>
      <c r="O105" s="20"/>
      <c r="R105" s="20"/>
      <c r="S105" s="297" t="s">
        <v>14</v>
      </c>
      <c r="T105" s="298"/>
      <c r="U105" s="298"/>
      <c r="V105" s="298"/>
      <c r="W105" s="298"/>
      <c r="X105" s="299"/>
      <c r="Y105" s="300">
        <f>Y103</f>
        <v>0</v>
      </c>
      <c r="Z105" s="301"/>
      <c r="AA105" s="301"/>
      <c r="AB105" s="302"/>
      <c r="AC105" s="2"/>
      <c r="AE105" s="11"/>
    </row>
    <row r="106" spans="1:31" ht="14.45" customHeight="1" thickTop="1" x14ac:dyDescent="0.2">
      <c r="A106" s="244" t="s">
        <v>66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11"/>
    </row>
    <row r="107" spans="1:31" x14ac:dyDescent="0.2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</row>
    <row r="108" spans="1:31" ht="21" customHeight="1" x14ac:dyDescent="0.2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</row>
    <row r="109" spans="1:31" ht="30" customHeight="1" x14ac:dyDescent="0.2">
      <c r="A109" s="11"/>
      <c r="B109" s="11"/>
      <c r="C109" s="351" t="s">
        <v>45</v>
      </c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11"/>
      <c r="S109" s="11"/>
      <c r="T109" s="11"/>
      <c r="U109" s="11"/>
      <c r="V109" s="352"/>
      <c r="W109" s="352"/>
      <c r="X109" s="352"/>
      <c r="Y109" s="352"/>
      <c r="Z109" s="352"/>
      <c r="AA109" s="11"/>
      <c r="AB109" s="11"/>
      <c r="AC109" s="11"/>
    </row>
    <row r="110" spans="1:31" x14ac:dyDescent="0.2">
      <c r="A110" s="11"/>
      <c r="B110" s="14"/>
      <c r="C110" s="400">
        <f>+C56</f>
        <v>0</v>
      </c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155"/>
      <c r="R110" s="11"/>
      <c r="S110" s="11"/>
      <c r="T110" s="11"/>
      <c r="U110" s="11"/>
      <c r="V110" s="352"/>
      <c r="W110" s="352"/>
      <c r="X110" s="352"/>
      <c r="Y110" s="352"/>
      <c r="Z110" s="352"/>
      <c r="AA110" s="11"/>
      <c r="AB110" s="11"/>
      <c r="AC110" s="11"/>
    </row>
    <row r="111" spans="1:31" x14ac:dyDescent="0.2">
      <c r="A111" s="11"/>
      <c r="B111" s="14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155"/>
      <c r="R111" s="11"/>
      <c r="S111" s="11"/>
      <c r="T111" s="11"/>
      <c r="U111" s="11"/>
      <c r="V111" s="352"/>
      <c r="W111" s="352"/>
      <c r="X111" s="352"/>
      <c r="Y111" s="352"/>
      <c r="Z111" s="352"/>
      <c r="AA111" s="11"/>
      <c r="AB111" s="11"/>
      <c r="AC111" s="11"/>
    </row>
    <row r="112" spans="1:31" x14ac:dyDescent="0.2">
      <c r="A112" s="11"/>
      <c r="B112" s="14"/>
      <c r="C112" s="353" t="s">
        <v>72</v>
      </c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11"/>
      <c r="S112" s="11"/>
      <c r="T112" s="11"/>
      <c r="U112" s="11"/>
      <c r="V112" s="352"/>
      <c r="W112" s="352"/>
      <c r="X112" s="352"/>
      <c r="Y112" s="352"/>
      <c r="Z112" s="352"/>
      <c r="AA112" s="11"/>
      <c r="AB112" s="11"/>
      <c r="AC112" s="11"/>
    </row>
    <row r="113" spans="1:31" x14ac:dyDescent="0.2"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</row>
    <row r="114" spans="1:31" x14ac:dyDescent="0.2">
      <c r="C114" s="355" t="s">
        <v>67</v>
      </c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</row>
    <row r="115" spans="1:31" x14ac:dyDescent="0.2">
      <c r="C115" s="156" t="str">
        <f t="shared" ref="C115" si="0">+C61</f>
        <v xml:space="preserve">SIRET: </v>
      </c>
      <c r="D115" s="156"/>
      <c r="E115" s="156"/>
      <c r="F115" s="401">
        <f>+F61</f>
        <v>0</v>
      </c>
      <c r="G115" s="402"/>
      <c r="H115" s="402"/>
      <c r="I115" s="402"/>
      <c r="J115" s="402"/>
      <c r="K115" s="402"/>
      <c r="L115" s="402"/>
      <c r="M115" s="402" t="str">
        <f>+L61</f>
        <v>APE 7010 Z</v>
      </c>
      <c r="N115" s="402"/>
      <c r="O115" s="156"/>
      <c r="P115" s="156"/>
      <c r="Q115" s="156"/>
    </row>
    <row r="116" spans="1:31" x14ac:dyDescent="0.2"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"/>
    </row>
    <row r="117" spans="1:31" ht="27" customHeight="1" x14ac:dyDescent="0.2"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"/>
      <c r="T117" s="357"/>
      <c r="U117" s="357"/>
      <c r="V117" s="357"/>
      <c r="W117" s="357"/>
      <c r="X117" s="357"/>
      <c r="Y117" s="357"/>
      <c r="Z117" s="357"/>
      <c r="AA117" s="357"/>
    </row>
    <row r="118" spans="1:31" ht="50.45" customHeight="1" x14ac:dyDescent="0.2"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243" t="str">
        <f>P66</f>
        <v>Email : tremplinocc.cc@gmail.com</v>
      </c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</row>
    <row r="119" spans="1:31" ht="25.15" customHeight="1" x14ac:dyDescent="0.2"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245" t="str">
        <f>P67</f>
        <v>N°déclaration d'activité: 76 34101690 34</v>
      </c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</row>
    <row r="120" spans="1:31" ht="28.15" customHeight="1" x14ac:dyDescent="0.2"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"/>
      <c r="AD120" s="24"/>
      <c r="AE120" s="24"/>
    </row>
    <row r="121" spans="1:31" ht="13.15" customHeight="1" x14ac:dyDescent="0.2"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</row>
    <row r="122" spans="1:31" ht="13.15" customHeight="1" x14ac:dyDescent="0.2"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</row>
    <row r="123" spans="1:31" ht="13.9" customHeight="1" thickBot="1" x14ac:dyDescent="0.25">
      <c r="C123" s="2"/>
      <c r="D123" s="2"/>
      <c r="E123" s="2"/>
      <c r="F123" s="2"/>
      <c r="G123" s="2"/>
      <c r="H123" s="2"/>
      <c r="I123" s="2"/>
      <c r="J123" s="2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</row>
    <row r="124" spans="1:31" ht="25.5" thickTop="1" thickBot="1" x14ac:dyDescent="0.25">
      <c r="A124" s="358" t="s">
        <v>0</v>
      </c>
      <c r="B124" s="359"/>
      <c r="C124" s="359"/>
      <c r="D124" s="359"/>
      <c r="E124" s="359"/>
      <c r="F124" s="359"/>
      <c r="G124" s="359"/>
      <c r="H124" s="359"/>
      <c r="I124" s="359"/>
      <c r="J124" s="360"/>
      <c r="K124" s="2"/>
    </row>
    <row r="125" spans="1:31" ht="14.25" thickTop="1" thickBo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31" ht="13.5" thickTop="1" x14ac:dyDescent="0.2">
      <c r="A126" s="342" t="s">
        <v>1</v>
      </c>
      <c r="B126" s="343"/>
      <c r="C126" s="343"/>
      <c r="D126" s="343"/>
      <c r="E126" s="343"/>
      <c r="F126" s="343"/>
      <c r="G126" s="343"/>
      <c r="H126" s="343"/>
      <c r="I126" s="344" t="s">
        <v>2</v>
      </c>
      <c r="J126" s="344"/>
      <c r="K126" s="344"/>
      <c r="L126" s="344"/>
      <c r="M126" s="344"/>
      <c r="N126" s="343" t="s">
        <v>3</v>
      </c>
      <c r="O126" s="343"/>
      <c r="P126" s="191" t="s">
        <v>4</v>
      </c>
      <c r="Q126" s="343" t="s">
        <v>5</v>
      </c>
      <c r="R126" s="343"/>
      <c r="S126" s="343"/>
      <c r="T126" s="343"/>
      <c r="U126" s="343"/>
      <c r="V126" s="343"/>
      <c r="W126" s="345"/>
      <c r="X126" s="2"/>
    </row>
    <row r="127" spans="1:31" ht="15" customHeight="1" thickBot="1" x14ac:dyDescent="0.25">
      <c r="A127" s="346">
        <f>+A73</f>
        <v>0</v>
      </c>
      <c r="B127" s="347"/>
      <c r="C127" s="347"/>
      <c r="D127" s="347"/>
      <c r="E127" s="347"/>
      <c r="F127" s="347"/>
      <c r="G127" s="347"/>
      <c r="H127" s="347"/>
      <c r="I127" s="348">
        <f>+I73</f>
        <v>43556</v>
      </c>
      <c r="J127" s="348"/>
      <c r="K127" s="348"/>
      <c r="L127" s="348"/>
      <c r="M127" s="348"/>
      <c r="N127" s="347">
        <f>+N73</f>
        <v>0</v>
      </c>
      <c r="O127" s="347"/>
      <c r="P127" s="12" t="s">
        <v>16</v>
      </c>
      <c r="Q127" s="349" t="s">
        <v>64</v>
      </c>
      <c r="R127" s="349"/>
      <c r="S127" s="349"/>
      <c r="T127" s="349"/>
      <c r="U127" s="349"/>
      <c r="V127" s="349"/>
      <c r="W127" s="350"/>
      <c r="X127" s="2"/>
    </row>
    <row r="128" spans="1:31" ht="43.15" customHeight="1" thickTop="1" thickBot="1" x14ac:dyDescent="0.25">
      <c r="A128" s="246" t="s">
        <v>68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"/>
    </row>
    <row r="129" spans="1:31" ht="16.899999999999999" customHeight="1" thickTop="1" thickBot="1" x14ac:dyDescent="0.25">
      <c r="A129" s="337" t="s">
        <v>6</v>
      </c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 t="s">
        <v>17</v>
      </c>
      <c r="V129" s="338"/>
      <c r="W129" s="338" t="s">
        <v>7</v>
      </c>
      <c r="X129" s="338"/>
      <c r="Y129" s="338"/>
      <c r="Z129" s="338" t="s">
        <v>8</v>
      </c>
      <c r="AA129" s="338"/>
      <c r="AB129" s="338"/>
      <c r="AC129" s="339"/>
      <c r="AD129" s="2"/>
    </row>
    <row r="130" spans="1:31" ht="17.45" customHeight="1" thickTop="1" x14ac:dyDescent="0.2">
      <c r="A130" s="340">
        <f>A76</f>
        <v>0</v>
      </c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4"/>
      <c r="U130" s="251"/>
      <c r="V130" s="254"/>
      <c r="W130" s="251"/>
      <c r="X130" s="252"/>
      <c r="Y130" s="254"/>
      <c r="Z130" s="251"/>
      <c r="AA130" s="252"/>
      <c r="AB130" s="252"/>
      <c r="AC130" s="253"/>
      <c r="AD130" s="2"/>
      <c r="AE130" s="11"/>
    </row>
    <row r="131" spans="1:31" s="18" customFormat="1" ht="13.9" customHeight="1" x14ac:dyDescent="0.2">
      <c r="A131" s="248"/>
      <c r="B131" s="249"/>
      <c r="C131" s="249"/>
      <c r="D131" s="249"/>
      <c r="E131" s="249"/>
      <c r="F131" s="249"/>
      <c r="G131" s="249"/>
      <c r="H131" s="249"/>
      <c r="I131" s="249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15"/>
      <c r="U131" s="187"/>
      <c r="V131" s="189"/>
      <c r="W131" s="187"/>
      <c r="X131" s="188"/>
      <c r="Y131" s="189"/>
      <c r="Z131" s="187"/>
      <c r="AA131" s="188"/>
      <c r="AB131" s="188"/>
      <c r="AC131" s="190"/>
      <c r="AD131" s="17"/>
      <c r="AE131" s="25"/>
    </row>
    <row r="132" spans="1:31" ht="13.9" customHeight="1" x14ac:dyDescent="0.2">
      <c r="A132" s="334" t="s">
        <v>40</v>
      </c>
      <c r="B132" s="335"/>
      <c r="C132" s="335"/>
      <c r="D132" s="335"/>
      <c r="E132" s="335"/>
      <c r="F132" s="335"/>
      <c r="G132" s="335"/>
      <c r="H132" s="335"/>
      <c r="I132" s="335"/>
      <c r="J132" s="335"/>
      <c r="K132" s="335"/>
      <c r="L132" s="74"/>
      <c r="M132" s="333">
        <f>M78</f>
        <v>0</v>
      </c>
      <c r="N132" s="333"/>
      <c r="O132" s="333"/>
      <c r="P132" s="333"/>
      <c r="Q132" s="333"/>
      <c r="R132" s="333"/>
      <c r="S132" s="333"/>
      <c r="T132" s="4"/>
      <c r="U132" s="251"/>
      <c r="V132" s="254"/>
      <c r="W132" s="251"/>
      <c r="X132" s="252"/>
      <c r="Y132" s="254"/>
      <c r="Z132" s="6"/>
      <c r="AA132" s="252"/>
      <c r="AB132" s="252"/>
      <c r="AC132" s="9"/>
      <c r="AD132" s="2"/>
      <c r="AE132" s="11"/>
    </row>
    <row r="133" spans="1:31" ht="16.149999999999999" customHeight="1" x14ac:dyDescent="0.2">
      <c r="A133" s="248" t="s">
        <v>18</v>
      </c>
      <c r="B133" s="249"/>
      <c r="C133" s="249"/>
      <c r="D133" s="249"/>
      <c r="E133" s="249"/>
      <c r="F133" s="249"/>
      <c r="G133" s="249"/>
      <c r="H133" s="249"/>
      <c r="I133" s="249"/>
      <c r="J133" s="336">
        <f>J79</f>
        <v>0</v>
      </c>
      <c r="K133" s="336"/>
      <c r="L133" s="336"/>
      <c r="M133" s="336"/>
      <c r="N133" s="336"/>
      <c r="O133" s="336"/>
      <c r="P133" s="336"/>
      <c r="Q133" s="336"/>
      <c r="R133" s="336"/>
      <c r="S133" s="336"/>
      <c r="T133" s="4"/>
      <c r="U133" s="251"/>
      <c r="V133" s="254"/>
      <c r="W133" s="251"/>
      <c r="X133" s="252"/>
      <c r="Y133" s="254"/>
      <c r="Z133" s="6"/>
      <c r="AA133" s="252"/>
      <c r="AB133" s="252"/>
      <c r="AC133" s="9"/>
      <c r="AD133" s="2"/>
      <c r="AE133" s="11"/>
    </row>
    <row r="134" spans="1:31" ht="22.15" customHeight="1" x14ac:dyDescent="0.2">
      <c r="A134" s="330">
        <f>A80</f>
        <v>0</v>
      </c>
      <c r="B134" s="331"/>
      <c r="C134" s="331"/>
      <c r="D134" s="331"/>
      <c r="E134" s="331"/>
      <c r="F134" s="331"/>
      <c r="G134" s="331"/>
      <c r="H134" s="331"/>
      <c r="I134" s="332">
        <f>I80</f>
        <v>0</v>
      </c>
      <c r="J134" s="332"/>
      <c r="K134" s="332"/>
      <c r="L134" s="332"/>
      <c r="M134" s="332"/>
      <c r="N134" s="333">
        <f>N80</f>
        <v>0</v>
      </c>
      <c r="O134" s="333"/>
      <c r="P134" s="73"/>
      <c r="Q134" s="73"/>
      <c r="R134" s="73"/>
      <c r="S134" s="73"/>
      <c r="T134" s="4"/>
      <c r="U134" s="251"/>
      <c r="V134" s="254"/>
      <c r="W134" s="255"/>
      <c r="X134" s="256"/>
      <c r="Y134" s="257"/>
      <c r="Z134" s="251"/>
      <c r="AA134" s="252"/>
      <c r="AB134" s="252"/>
      <c r="AC134" s="253"/>
      <c r="AD134" s="2"/>
      <c r="AE134" s="11"/>
    </row>
    <row r="135" spans="1:31" ht="13.9" customHeight="1" x14ac:dyDescent="0.2">
      <c r="A135" s="248"/>
      <c r="B135" s="249"/>
      <c r="C135" s="249"/>
      <c r="D135" s="249"/>
      <c r="E135" s="249"/>
      <c r="F135" s="249"/>
      <c r="G135" s="249"/>
      <c r="H135" s="249"/>
      <c r="I135" s="249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4"/>
      <c r="U135" s="251"/>
      <c r="V135" s="254"/>
      <c r="W135" s="251"/>
      <c r="X135" s="252"/>
      <c r="Y135" s="254"/>
      <c r="Z135" s="251"/>
      <c r="AA135" s="252"/>
      <c r="AB135" s="252"/>
      <c r="AC135" s="253"/>
      <c r="AD135" s="2"/>
      <c r="AE135" s="11"/>
    </row>
    <row r="136" spans="1:31" ht="31.15" customHeight="1" x14ac:dyDescent="0.2">
      <c r="A136" s="315" t="s">
        <v>46</v>
      </c>
      <c r="B136" s="326"/>
      <c r="C136" s="326"/>
      <c r="D136" s="326"/>
      <c r="E136" s="326"/>
      <c r="F136" s="326"/>
      <c r="G136" s="326"/>
      <c r="H136" s="326"/>
      <c r="I136" s="316" t="str">
        <f>I82</f>
        <v>1/04/2019</v>
      </c>
      <c r="J136" s="327"/>
      <c r="K136" s="327"/>
      <c r="L136" s="327"/>
      <c r="M136" s="327"/>
      <c r="N136" s="75" t="s">
        <v>47</v>
      </c>
      <c r="O136" s="328">
        <f>O82</f>
        <v>43560</v>
      </c>
      <c r="P136" s="328"/>
      <c r="Q136" s="73"/>
      <c r="R136" s="73"/>
      <c r="S136" s="73"/>
      <c r="T136" s="4"/>
      <c r="U136" s="318">
        <f>U82</f>
        <v>0</v>
      </c>
      <c r="V136" s="329"/>
      <c r="W136" s="318">
        <f>+W82</f>
        <v>20</v>
      </c>
      <c r="X136" s="319"/>
      <c r="Y136" s="329"/>
      <c r="Z136" s="318">
        <f>+W136*U136</f>
        <v>0</v>
      </c>
      <c r="AA136" s="319"/>
      <c r="AB136" s="319"/>
      <c r="AC136" s="320"/>
      <c r="AD136" s="2"/>
      <c r="AE136" s="11"/>
    </row>
    <row r="137" spans="1:31" ht="14.45" customHeight="1" x14ac:dyDescent="0.2">
      <c r="A137" s="248"/>
      <c r="B137" s="249"/>
      <c r="C137" s="249"/>
      <c r="D137" s="249"/>
      <c r="E137" s="249"/>
      <c r="F137" s="249"/>
      <c r="G137" s="249"/>
      <c r="H137" s="249"/>
      <c r="I137" s="249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4"/>
      <c r="U137" s="251"/>
      <c r="V137" s="254"/>
      <c r="W137" s="251"/>
      <c r="X137" s="252"/>
      <c r="Y137" s="254"/>
      <c r="Z137" s="251"/>
      <c r="AA137" s="252"/>
      <c r="AB137" s="252"/>
      <c r="AC137" s="253"/>
      <c r="AD137" s="2"/>
      <c r="AE137" s="11"/>
    </row>
    <row r="138" spans="1:31" ht="15.6" customHeight="1" x14ac:dyDescent="0.2">
      <c r="A138" s="315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4"/>
      <c r="U138" s="321"/>
      <c r="V138" s="323"/>
      <c r="W138" s="321"/>
      <c r="X138" s="322"/>
      <c r="Y138" s="323"/>
      <c r="Z138" s="6"/>
      <c r="AA138" s="322"/>
      <c r="AB138" s="322"/>
      <c r="AC138" s="9"/>
      <c r="AD138" s="2"/>
      <c r="AE138" s="11"/>
    </row>
    <row r="139" spans="1:31" ht="12.6" customHeight="1" x14ac:dyDescent="0.2">
      <c r="A139" s="248"/>
      <c r="B139" s="249"/>
      <c r="C139" s="249"/>
      <c r="D139" s="249"/>
      <c r="E139" s="249"/>
      <c r="F139" s="249"/>
      <c r="G139" s="249"/>
      <c r="H139" s="249"/>
      <c r="I139" s="249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4"/>
      <c r="U139" s="251"/>
      <c r="V139" s="254"/>
      <c r="W139" s="251"/>
      <c r="X139" s="252"/>
      <c r="Y139" s="254"/>
      <c r="Z139" s="251"/>
      <c r="AA139" s="252"/>
      <c r="AB139" s="252"/>
      <c r="AC139" s="253"/>
      <c r="AD139" s="2"/>
      <c r="AE139" s="11"/>
    </row>
    <row r="140" spans="1:31" ht="14.45" customHeight="1" x14ac:dyDescent="0.2">
      <c r="A140" s="315"/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4"/>
      <c r="U140" s="251"/>
      <c r="V140" s="254"/>
      <c r="W140" s="321"/>
      <c r="X140" s="322"/>
      <c r="Y140" s="323"/>
      <c r="Z140" s="6"/>
      <c r="AA140" s="322"/>
      <c r="AB140" s="322"/>
      <c r="AC140" s="9"/>
      <c r="AD140" s="2"/>
      <c r="AE140" s="11"/>
    </row>
    <row r="141" spans="1:31" ht="14.45" customHeight="1" x14ac:dyDescent="0.2">
      <c r="A141" s="248"/>
      <c r="B141" s="249"/>
      <c r="C141" s="249"/>
      <c r="D141" s="249"/>
      <c r="E141" s="249"/>
      <c r="F141" s="249"/>
      <c r="G141" s="249"/>
      <c r="H141" s="249"/>
      <c r="I141" s="249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4"/>
      <c r="U141" s="251"/>
      <c r="V141" s="254"/>
      <c r="W141" s="251"/>
      <c r="X141" s="252"/>
      <c r="Y141" s="254"/>
      <c r="Z141" s="251"/>
      <c r="AA141" s="252"/>
      <c r="AB141" s="252"/>
      <c r="AC141" s="253"/>
      <c r="AD141" s="2"/>
      <c r="AE141" s="11"/>
    </row>
    <row r="142" spans="1:31" ht="15" customHeight="1" x14ac:dyDescent="0.2">
      <c r="A142" s="315"/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4"/>
      <c r="U142" s="251"/>
      <c r="V142" s="254"/>
      <c r="W142" s="321"/>
      <c r="X142" s="322"/>
      <c r="Y142" s="323"/>
      <c r="Z142" s="6"/>
      <c r="AA142" s="321"/>
      <c r="AB142" s="322"/>
      <c r="AC142" s="324"/>
      <c r="AD142" s="2"/>
      <c r="AE142" s="11"/>
    </row>
    <row r="143" spans="1:31" ht="14.45" customHeight="1" x14ac:dyDescent="0.2">
      <c r="A143" s="248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50"/>
      <c r="T143" s="4"/>
      <c r="U143" s="251"/>
      <c r="V143" s="254"/>
      <c r="W143" s="251"/>
      <c r="X143" s="252"/>
      <c r="Y143" s="254"/>
      <c r="Z143" s="318"/>
      <c r="AA143" s="319"/>
      <c r="AB143" s="319"/>
      <c r="AC143" s="320"/>
      <c r="AD143" s="2"/>
      <c r="AE143" s="11"/>
    </row>
    <row r="144" spans="1:31" ht="16.899999999999999" customHeight="1" x14ac:dyDescent="0.2">
      <c r="A144" s="315"/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7"/>
      <c r="T144" s="4"/>
      <c r="U144" s="251"/>
      <c r="V144" s="254"/>
      <c r="W144" s="255"/>
      <c r="X144" s="256"/>
      <c r="Y144" s="257"/>
      <c r="Z144" s="251"/>
      <c r="AA144" s="252"/>
      <c r="AB144" s="252"/>
      <c r="AC144" s="253"/>
      <c r="AD144" s="2"/>
      <c r="AE144" s="11"/>
    </row>
    <row r="145" spans="1:31" ht="14.45" customHeight="1" x14ac:dyDescent="0.2">
      <c r="A145" s="248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50"/>
      <c r="T145" s="4"/>
      <c r="U145" s="251"/>
      <c r="V145" s="254"/>
      <c r="W145" s="251"/>
      <c r="X145" s="252"/>
      <c r="Y145" s="254"/>
      <c r="Z145" s="318"/>
      <c r="AA145" s="319"/>
      <c r="AB145" s="319"/>
      <c r="AC145" s="320"/>
      <c r="AD145" s="2"/>
      <c r="AE145" s="11"/>
    </row>
    <row r="146" spans="1:31" ht="19.149999999999999" customHeight="1" x14ac:dyDescent="0.2">
      <c r="A146" s="315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7"/>
      <c r="T146" s="4"/>
      <c r="U146" s="251"/>
      <c r="V146" s="254"/>
      <c r="W146" s="255"/>
      <c r="X146" s="256"/>
      <c r="Y146" s="257"/>
      <c r="Z146" s="251"/>
      <c r="AA146" s="252"/>
      <c r="AB146" s="252"/>
      <c r="AC146" s="253"/>
      <c r="AD146" s="1"/>
      <c r="AE146" s="11"/>
    </row>
    <row r="147" spans="1:31" ht="14.45" customHeight="1" x14ac:dyDescent="0.2">
      <c r="A147" s="248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50"/>
      <c r="T147" s="4"/>
      <c r="U147" s="251"/>
      <c r="V147" s="254"/>
      <c r="W147" s="251"/>
      <c r="X147" s="252"/>
      <c r="Y147" s="254"/>
      <c r="Z147" s="318"/>
      <c r="AA147" s="319"/>
      <c r="AB147" s="319"/>
      <c r="AC147" s="320"/>
      <c r="AD147" s="2"/>
      <c r="AE147" s="11"/>
    </row>
    <row r="148" spans="1:31" ht="18.600000000000001" customHeight="1" x14ac:dyDescent="0.2">
      <c r="A148" s="315"/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7"/>
      <c r="T148" s="4"/>
      <c r="U148" s="251"/>
      <c r="V148" s="254"/>
      <c r="W148" s="255"/>
      <c r="X148" s="256"/>
      <c r="Y148" s="257"/>
      <c r="Z148" s="251"/>
      <c r="AA148" s="252"/>
      <c r="AB148" s="252"/>
      <c r="AC148" s="253"/>
      <c r="AD148" s="19"/>
      <c r="AE148" s="11"/>
    </row>
    <row r="149" spans="1:31" ht="14.45" customHeight="1" x14ac:dyDescent="0.2">
      <c r="A149" s="248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50"/>
      <c r="T149" s="4"/>
      <c r="U149" s="251"/>
      <c r="V149" s="254"/>
      <c r="W149" s="251"/>
      <c r="X149" s="252"/>
      <c r="Y149" s="254"/>
      <c r="Z149" s="318"/>
      <c r="AA149" s="319"/>
      <c r="AB149" s="319"/>
      <c r="AC149" s="320"/>
      <c r="AD149" s="2"/>
      <c r="AE149" s="11"/>
    </row>
    <row r="150" spans="1:31" ht="14.45" customHeight="1" x14ac:dyDescent="0.2">
      <c r="A150" s="315"/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7"/>
      <c r="T150" s="4"/>
      <c r="U150" s="251"/>
      <c r="V150" s="254"/>
      <c r="W150" s="255"/>
      <c r="X150" s="256"/>
      <c r="Y150" s="257"/>
      <c r="Z150" s="251"/>
      <c r="AA150" s="252"/>
      <c r="AB150" s="252"/>
      <c r="AC150" s="253"/>
      <c r="AD150" s="2"/>
      <c r="AE150" s="11"/>
    </row>
    <row r="151" spans="1:31" ht="11.65" customHeight="1" x14ac:dyDescent="0.2">
      <c r="A151" s="248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50"/>
      <c r="T151" s="4"/>
      <c r="U151" s="251"/>
      <c r="V151" s="254"/>
      <c r="W151" s="251"/>
      <c r="X151" s="252"/>
      <c r="Y151" s="254"/>
      <c r="Z151" s="318"/>
      <c r="AA151" s="319"/>
      <c r="AB151" s="319"/>
      <c r="AC151" s="320"/>
      <c r="AE151" s="11"/>
    </row>
    <row r="152" spans="1:31" ht="8.4499999999999993" customHeight="1" thickBot="1" x14ac:dyDescent="0.25">
      <c r="A152" s="134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6"/>
      <c r="T152" s="5"/>
      <c r="U152" s="137"/>
      <c r="V152" s="138"/>
      <c r="W152" s="137"/>
      <c r="X152" s="139"/>
      <c r="Y152" s="138"/>
      <c r="Z152" s="137"/>
      <c r="AA152" s="139"/>
      <c r="AB152" s="139"/>
      <c r="AC152" s="140"/>
      <c r="AE152" s="11"/>
    </row>
    <row r="153" spans="1:31" ht="12" customHeight="1" thickTop="1" x14ac:dyDescent="0.2">
      <c r="A153" s="1"/>
      <c r="B153" s="303" t="s">
        <v>89</v>
      </c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1"/>
    </row>
    <row r="154" spans="1:31" x14ac:dyDescent="0.2">
      <c r="A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1"/>
    </row>
    <row r="155" spans="1:31" ht="31.15" customHeight="1" thickBo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1"/>
    </row>
    <row r="156" spans="1:31" ht="16.5" thickTop="1" x14ac:dyDescent="0.2">
      <c r="A156" s="304" t="s">
        <v>9</v>
      </c>
      <c r="B156" s="305"/>
      <c r="C156" s="305"/>
      <c r="D156" s="305"/>
      <c r="E156" s="306"/>
      <c r="F156" s="307" t="s">
        <v>10</v>
      </c>
      <c r="G156" s="305"/>
      <c r="H156" s="305"/>
      <c r="I156" s="306"/>
      <c r="J156" s="307" t="s">
        <v>11</v>
      </c>
      <c r="K156" s="305"/>
      <c r="L156" s="305"/>
      <c r="M156" s="305"/>
      <c r="N156" s="308"/>
      <c r="S156" s="309" t="s">
        <v>12</v>
      </c>
      <c r="T156" s="310"/>
      <c r="U156" s="310"/>
      <c r="V156" s="310"/>
      <c r="W156" s="310"/>
      <c r="X156" s="311"/>
      <c r="Y156" s="312">
        <f>SUM(Z130:AC152)</f>
        <v>0</v>
      </c>
      <c r="Z156" s="313"/>
      <c r="AA156" s="313"/>
      <c r="AB156" s="314"/>
      <c r="AE156" s="11"/>
    </row>
    <row r="157" spans="1:31" ht="15.75" x14ac:dyDescent="0.2">
      <c r="A157" s="258">
        <v>0</v>
      </c>
      <c r="B157" s="259"/>
      <c r="C157" s="259"/>
      <c r="D157" s="259"/>
      <c r="E157" s="260"/>
      <c r="F157" s="267">
        <f>SUM(Z130:AC151)</f>
        <v>0</v>
      </c>
      <c r="G157" s="268"/>
      <c r="H157" s="268"/>
      <c r="I157" s="269"/>
      <c r="J157" s="276">
        <v>0</v>
      </c>
      <c r="K157" s="277"/>
      <c r="L157" s="277"/>
      <c r="M157" s="277"/>
      <c r="N157" s="278"/>
      <c r="O157" s="20"/>
      <c r="R157" s="20"/>
      <c r="S157" s="285" t="s">
        <v>8</v>
      </c>
      <c r="T157" s="286"/>
      <c r="U157" s="286"/>
      <c r="V157" s="286"/>
      <c r="W157" s="286"/>
      <c r="X157" s="287"/>
      <c r="Y157" s="288">
        <f>Y156</f>
        <v>0</v>
      </c>
      <c r="Z157" s="289"/>
      <c r="AA157" s="289"/>
      <c r="AB157" s="290"/>
      <c r="AC157" s="2"/>
      <c r="AE157" s="11"/>
    </row>
    <row r="158" spans="1:31" ht="15.75" x14ac:dyDescent="0.2">
      <c r="A158" s="261"/>
      <c r="B158" s="262"/>
      <c r="C158" s="262"/>
      <c r="D158" s="262"/>
      <c r="E158" s="263"/>
      <c r="F158" s="270"/>
      <c r="G158" s="271"/>
      <c r="H158" s="271"/>
      <c r="I158" s="272"/>
      <c r="J158" s="279"/>
      <c r="K158" s="280"/>
      <c r="L158" s="280"/>
      <c r="M158" s="280"/>
      <c r="N158" s="281"/>
      <c r="O158" s="20"/>
      <c r="R158" s="20"/>
      <c r="S158" s="291" t="s">
        <v>13</v>
      </c>
      <c r="T158" s="292"/>
      <c r="U158" s="292"/>
      <c r="V158" s="292"/>
      <c r="W158" s="292"/>
      <c r="X158" s="293"/>
      <c r="Y158" s="294">
        <v>0</v>
      </c>
      <c r="Z158" s="295"/>
      <c r="AA158" s="295"/>
      <c r="AB158" s="296"/>
      <c r="AC158" s="2"/>
      <c r="AE158" s="11"/>
    </row>
    <row r="159" spans="1:31" ht="25.15" customHeight="1" thickBot="1" x14ac:dyDescent="0.25">
      <c r="A159" s="264"/>
      <c r="B159" s="265"/>
      <c r="C159" s="265"/>
      <c r="D159" s="265"/>
      <c r="E159" s="266"/>
      <c r="F159" s="273"/>
      <c r="G159" s="274"/>
      <c r="H159" s="274"/>
      <c r="I159" s="275"/>
      <c r="J159" s="282"/>
      <c r="K159" s="283"/>
      <c r="L159" s="283"/>
      <c r="M159" s="283"/>
      <c r="N159" s="284"/>
      <c r="O159" s="20"/>
      <c r="R159" s="20"/>
      <c r="S159" s="297" t="s">
        <v>14</v>
      </c>
      <c r="T159" s="298"/>
      <c r="U159" s="298"/>
      <c r="V159" s="298"/>
      <c r="W159" s="298"/>
      <c r="X159" s="299"/>
      <c r="Y159" s="300">
        <f>Y157</f>
        <v>0</v>
      </c>
      <c r="Z159" s="301"/>
      <c r="AA159" s="301"/>
      <c r="AB159" s="302"/>
      <c r="AC159" s="2"/>
      <c r="AE159" s="11"/>
    </row>
    <row r="160" spans="1:31" ht="14.45" customHeight="1" thickTop="1" x14ac:dyDescent="0.2">
      <c r="A160" s="244" t="s">
        <v>66</v>
      </c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11"/>
    </row>
    <row r="161" spans="1:30" x14ac:dyDescent="0.2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</row>
  </sheetData>
  <mergeCells count="414">
    <mergeCell ref="A9:O9"/>
    <mergeCell ref="A16:J16"/>
    <mergeCell ref="A18:H18"/>
    <mergeCell ref="I18:M18"/>
    <mergeCell ref="N18:O18"/>
    <mergeCell ref="Q18:W18"/>
    <mergeCell ref="T9:AA9"/>
    <mergeCell ref="P12:AA15"/>
    <mergeCell ref="Z21:AC21"/>
    <mergeCell ref="A22:S22"/>
    <mergeCell ref="U22:V22"/>
    <mergeCell ref="W22:Y22"/>
    <mergeCell ref="Z22:AC22"/>
    <mergeCell ref="A23:I23"/>
    <mergeCell ref="J23:S23"/>
    <mergeCell ref="A19:H19"/>
    <mergeCell ref="I19:M19"/>
    <mergeCell ref="N19:O19"/>
    <mergeCell ref="Q19:W19"/>
    <mergeCell ref="A21:T21"/>
    <mergeCell ref="U21:V21"/>
    <mergeCell ref="W21:Y21"/>
    <mergeCell ref="U24:V24"/>
    <mergeCell ref="W24:Y24"/>
    <mergeCell ref="AA24:AB24"/>
    <mergeCell ref="A25:I25"/>
    <mergeCell ref="J25:S25"/>
    <mergeCell ref="U25:V25"/>
    <mergeCell ref="W25:Y25"/>
    <mergeCell ref="A24:K24"/>
    <mergeCell ref="M24:S24"/>
    <mergeCell ref="AA25:AB25"/>
    <mergeCell ref="U26:V26"/>
    <mergeCell ref="W26:Y26"/>
    <mergeCell ref="Z26:AC26"/>
    <mergeCell ref="A27:I27"/>
    <mergeCell ref="J27:S27"/>
    <mergeCell ref="U27:V27"/>
    <mergeCell ref="W27:Y27"/>
    <mergeCell ref="Z27:AC27"/>
    <mergeCell ref="A26:H26"/>
    <mergeCell ref="I26:M26"/>
    <mergeCell ref="N26:O26"/>
    <mergeCell ref="U28:V28"/>
    <mergeCell ref="W28:Y28"/>
    <mergeCell ref="A29:I29"/>
    <mergeCell ref="J29:S29"/>
    <mergeCell ref="U29:V29"/>
    <mergeCell ref="W29:Y29"/>
    <mergeCell ref="Z29:AC29"/>
    <mergeCell ref="A28:H28"/>
    <mergeCell ref="I28:M28"/>
    <mergeCell ref="O28:P28"/>
    <mergeCell ref="Z28:AC28"/>
    <mergeCell ref="A30:S30"/>
    <mergeCell ref="U30:V30"/>
    <mergeCell ref="W30:Y30"/>
    <mergeCell ref="AA30:AB30"/>
    <mergeCell ref="A31:I31"/>
    <mergeCell ref="J31:S31"/>
    <mergeCell ref="U31:V31"/>
    <mergeCell ref="W31:Y31"/>
    <mergeCell ref="Z31:AC31"/>
    <mergeCell ref="A32:S32"/>
    <mergeCell ref="U32:V32"/>
    <mergeCell ref="W32:Y32"/>
    <mergeCell ref="AA32:AB32"/>
    <mergeCell ref="A33:I33"/>
    <mergeCell ref="J33:S33"/>
    <mergeCell ref="U33:V33"/>
    <mergeCell ref="W33:Y33"/>
    <mergeCell ref="Z33:AC33"/>
    <mergeCell ref="A34:S34"/>
    <mergeCell ref="U34:V34"/>
    <mergeCell ref="W34:Y34"/>
    <mergeCell ref="AA34:AC34"/>
    <mergeCell ref="A35:I35"/>
    <mergeCell ref="J35:S35"/>
    <mergeCell ref="U35:V35"/>
    <mergeCell ref="W35:Y35"/>
    <mergeCell ref="Z35:AC35"/>
    <mergeCell ref="A36:S36"/>
    <mergeCell ref="U36:V36"/>
    <mergeCell ref="W36:Y36"/>
    <mergeCell ref="AA36:AC36"/>
    <mergeCell ref="A37:I37"/>
    <mergeCell ref="J37:S37"/>
    <mergeCell ref="U37:V37"/>
    <mergeCell ref="W37:Y37"/>
    <mergeCell ref="Z37:AC37"/>
    <mergeCell ref="A40:S40"/>
    <mergeCell ref="A41:I41"/>
    <mergeCell ref="J41:S41"/>
    <mergeCell ref="U41:V41"/>
    <mergeCell ref="W41:Y41"/>
    <mergeCell ref="Z41:AC41"/>
    <mergeCell ref="A38:S38"/>
    <mergeCell ref="U38:V38"/>
    <mergeCell ref="W38:Y38"/>
    <mergeCell ref="AA38:AC38"/>
    <mergeCell ref="A39:I39"/>
    <mergeCell ref="J39:S39"/>
    <mergeCell ref="U39:V39"/>
    <mergeCell ref="W39:Y39"/>
    <mergeCell ref="Z39:AC39"/>
    <mergeCell ref="A44:I44"/>
    <mergeCell ref="J44:S44"/>
    <mergeCell ref="U44:V44"/>
    <mergeCell ref="W44:Y44"/>
    <mergeCell ref="Z44:AC44"/>
    <mergeCell ref="B45:P45"/>
    <mergeCell ref="A42:S42"/>
    <mergeCell ref="A43:I43"/>
    <mergeCell ref="J43:S43"/>
    <mergeCell ref="U43:V43"/>
    <mergeCell ref="W43:Y43"/>
    <mergeCell ref="Z43:AC43"/>
    <mergeCell ref="A48:E48"/>
    <mergeCell ref="F48:I48"/>
    <mergeCell ref="J48:N48"/>
    <mergeCell ref="S48:X48"/>
    <mergeCell ref="Y48:AB48"/>
    <mergeCell ref="A49:E51"/>
    <mergeCell ref="F49:I51"/>
    <mergeCell ref="J49:N51"/>
    <mergeCell ref="S49:X49"/>
    <mergeCell ref="Y49:AB49"/>
    <mergeCell ref="P66:AB66"/>
    <mergeCell ref="P67:AB68"/>
    <mergeCell ref="C55:Q55"/>
    <mergeCell ref="C58:Q58"/>
    <mergeCell ref="C59:Q59"/>
    <mergeCell ref="C60:Q60"/>
    <mergeCell ref="S50:X50"/>
    <mergeCell ref="Y50:AB50"/>
    <mergeCell ref="S51:X51"/>
    <mergeCell ref="Y51:AB51"/>
    <mergeCell ref="A52:AD53"/>
    <mergeCell ref="A54:AE54"/>
    <mergeCell ref="C56:O57"/>
    <mergeCell ref="F61:K61"/>
    <mergeCell ref="A76:S76"/>
    <mergeCell ref="U76:V76"/>
    <mergeCell ref="W76:Y76"/>
    <mergeCell ref="Z76:AC76"/>
    <mergeCell ref="A77:I77"/>
    <mergeCell ref="J77:S77"/>
    <mergeCell ref="A73:H73"/>
    <mergeCell ref="I73:M73"/>
    <mergeCell ref="N73:O73"/>
    <mergeCell ref="Q73:W73"/>
    <mergeCell ref="A74:AB74"/>
    <mergeCell ref="A75:T75"/>
    <mergeCell ref="U75:V75"/>
    <mergeCell ref="W75:Y75"/>
    <mergeCell ref="Z75:AC75"/>
    <mergeCell ref="A70:J70"/>
    <mergeCell ref="A72:H72"/>
    <mergeCell ref="I72:M72"/>
    <mergeCell ref="N72:O72"/>
    <mergeCell ref="Q72:W72"/>
    <mergeCell ref="C62:Q62"/>
    <mergeCell ref="C63:Q63"/>
    <mergeCell ref="T63:AA63"/>
    <mergeCell ref="A80:H80"/>
    <mergeCell ref="I80:M80"/>
    <mergeCell ref="N80:O80"/>
    <mergeCell ref="U80:V80"/>
    <mergeCell ref="W80:Y80"/>
    <mergeCell ref="Z80:AC80"/>
    <mergeCell ref="A78:K78"/>
    <mergeCell ref="M78:S78"/>
    <mergeCell ref="U78:V78"/>
    <mergeCell ref="W78:Y78"/>
    <mergeCell ref="AA78:AB78"/>
    <mergeCell ref="A79:I79"/>
    <mergeCell ref="J79:S79"/>
    <mergeCell ref="U79:V79"/>
    <mergeCell ref="W79:Y79"/>
    <mergeCell ref="AA79:AB79"/>
    <mergeCell ref="Z82:AC82"/>
    <mergeCell ref="A83:I83"/>
    <mergeCell ref="J83:S83"/>
    <mergeCell ref="U83:V83"/>
    <mergeCell ref="W83:Y83"/>
    <mergeCell ref="Z83:AC83"/>
    <mergeCell ref="A81:I81"/>
    <mergeCell ref="J81:S81"/>
    <mergeCell ref="U81:V81"/>
    <mergeCell ref="W81:Y81"/>
    <mergeCell ref="Z81:AC81"/>
    <mergeCell ref="A82:H82"/>
    <mergeCell ref="I82:M82"/>
    <mergeCell ref="O82:P82"/>
    <mergeCell ref="U82:V82"/>
    <mergeCell ref="W82:Y82"/>
    <mergeCell ref="A84:S84"/>
    <mergeCell ref="U84:V84"/>
    <mergeCell ref="W84:Y84"/>
    <mergeCell ref="AA84:AB84"/>
    <mergeCell ref="A85:I85"/>
    <mergeCell ref="J85:S85"/>
    <mergeCell ref="U85:V85"/>
    <mergeCell ref="W85:Y85"/>
    <mergeCell ref="Z85:AC85"/>
    <mergeCell ref="A86:S86"/>
    <mergeCell ref="U86:V86"/>
    <mergeCell ref="W86:Y86"/>
    <mergeCell ref="AA86:AB86"/>
    <mergeCell ref="A87:I87"/>
    <mergeCell ref="J87:S87"/>
    <mergeCell ref="U87:V87"/>
    <mergeCell ref="W87:Y87"/>
    <mergeCell ref="Z87:AC87"/>
    <mergeCell ref="A90:S90"/>
    <mergeCell ref="U90:V90"/>
    <mergeCell ref="W90:Y90"/>
    <mergeCell ref="Z90:AC90"/>
    <mergeCell ref="A91:S91"/>
    <mergeCell ref="U91:V91"/>
    <mergeCell ref="W91:Y91"/>
    <mergeCell ref="Z91:AC91"/>
    <mergeCell ref="A88:S88"/>
    <mergeCell ref="U88:V88"/>
    <mergeCell ref="W88:Y88"/>
    <mergeCell ref="AA88:AC88"/>
    <mergeCell ref="A89:S89"/>
    <mergeCell ref="U89:V89"/>
    <mergeCell ref="W89:Y89"/>
    <mergeCell ref="Z89:AC89"/>
    <mergeCell ref="A94:S94"/>
    <mergeCell ref="U94:V94"/>
    <mergeCell ref="W94:Y94"/>
    <mergeCell ref="Z94:AC94"/>
    <mergeCell ref="A95:S95"/>
    <mergeCell ref="U95:V95"/>
    <mergeCell ref="W95:Y95"/>
    <mergeCell ref="Z95:AC95"/>
    <mergeCell ref="A92:S92"/>
    <mergeCell ref="U92:V92"/>
    <mergeCell ref="W92:Y92"/>
    <mergeCell ref="Z92:AC92"/>
    <mergeCell ref="A93:S93"/>
    <mergeCell ref="U93:V93"/>
    <mergeCell ref="W93:Y93"/>
    <mergeCell ref="Z93:AC93"/>
    <mergeCell ref="B99:P99"/>
    <mergeCell ref="A102:E102"/>
    <mergeCell ref="F102:I102"/>
    <mergeCell ref="J102:N102"/>
    <mergeCell ref="S102:X102"/>
    <mergeCell ref="Y102:AB102"/>
    <mergeCell ref="A96:S96"/>
    <mergeCell ref="U96:V96"/>
    <mergeCell ref="W96:Y96"/>
    <mergeCell ref="Z96:AC96"/>
    <mergeCell ref="A97:S97"/>
    <mergeCell ref="U97:V97"/>
    <mergeCell ref="W97:Y97"/>
    <mergeCell ref="Z97:AC97"/>
    <mergeCell ref="A106:AD107"/>
    <mergeCell ref="A108:AE108"/>
    <mergeCell ref="C109:Q109"/>
    <mergeCell ref="V109:Z112"/>
    <mergeCell ref="C112:Q112"/>
    <mergeCell ref="A103:E105"/>
    <mergeCell ref="F103:I105"/>
    <mergeCell ref="J103:N105"/>
    <mergeCell ref="S103:X103"/>
    <mergeCell ref="Y103:AB103"/>
    <mergeCell ref="S104:X104"/>
    <mergeCell ref="Y104:AB104"/>
    <mergeCell ref="S105:X105"/>
    <mergeCell ref="Y105:AB105"/>
    <mergeCell ref="C110:P111"/>
    <mergeCell ref="A124:J124"/>
    <mergeCell ref="A126:H126"/>
    <mergeCell ref="I126:M126"/>
    <mergeCell ref="N126:O126"/>
    <mergeCell ref="Q126:W126"/>
    <mergeCell ref="C113:Q113"/>
    <mergeCell ref="C114:Q114"/>
    <mergeCell ref="C116:Q116"/>
    <mergeCell ref="C117:Q117"/>
    <mergeCell ref="T117:AA117"/>
    <mergeCell ref="P118:AB118"/>
    <mergeCell ref="P119:AB120"/>
    <mergeCell ref="F115:L115"/>
    <mergeCell ref="M115:N115"/>
    <mergeCell ref="A130:S130"/>
    <mergeCell ref="U130:V130"/>
    <mergeCell ref="W130:Y130"/>
    <mergeCell ref="Z130:AC130"/>
    <mergeCell ref="A131:I131"/>
    <mergeCell ref="J131:S131"/>
    <mergeCell ref="A127:H127"/>
    <mergeCell ref="I127:M127"/>
    <mergeCell ref="N127:O127"/>
    <mergeCell ref="Q127:W127"/>
    <mergeCell ref="A128:AB128"/>
    <mergeCell ref="A129:T129"/>
    <mergeCell ref="U129:V129"/>
    <mergeCell ref="W129:Y129"/>
    <mergeCell ref="Z129:AC129"/>
    <mergeCell ref="A134:H134"/>
    <mergeCell ref="I134:M134"/>
    <mergeCell ref="N134:O134"/>
    <mergeCell ref="U134:V134"/>
    <mergeCell ref="W134:Y134"/>
    <mergeCell ref="Z134:AC134"/>
    <mergeCell ref="A132:K132"/>
    <mergeCell ref="M132:S132"/>
    <mergeCell ref="U132:V132"/>
    <mergeCell ref="W132:Y132"/>
    <mergeCell ref="AA132:AB132"/>
    <mergeCell ref="A133:I133"/>
    <mergeCell ref="J133:S133"/>
    <mergeCell ref="U133:V133"/>
    <mergeCell ref="W133:Y133"/>
    <mergeCell ref="AA133:AB133"/>
    <mergeCell ref="Z136:AC136"/>
    <mergeCell ref="A137:I137"/>
    <mergeCell ref="J137:S137"/>
    <mergeCell ref="U137:V137"/>
    <mergeCell ref="W137:Y137"/>
    <mergeCell ref="Z137:AC137"/>
    <mergeCell ref="A135:I135"/>
    <mergeCell ref="J135:S135"/>
    <mergeCell ref="U135:V135"/>
    <mergeCell ref="W135:Y135"/>
    <mergeCell ref="Z135:AC135"/>
    <mergeCell ref="A136:H136"/>
    <mergeCell ref="I136:M136"/>
    <mergeCell ref="O136:P136"/>
    <mergeCell ref="U136:V136"/>
    <mergeCell ref="W136:Y136"/>
    <mergeCell ref="A138:S138"/>
    <mergeCell ref="U138:V138"/>
    <mergeCell ref="W138:Y138"/>
    <mergeCell ref="AA138:AB138"/>
    <mergeCell ref="A139:I139"/>
    <mergeCell ref="J139:S139"/>
    <mergeCell ref="U139:V139"/>
    <mergeCell ref="W139:Y139"/>
    <mergeCell ref="Z139:AC139"/>
    <mergeCell ref="A142:S142"/>
    <mergeCell ref="U142:V142"/>
    <mergeCell ref="W142:Y142"/>
    <mergeCell ref="AA142:AC142"/>
    <mergeCell ref="A143:S143"/>
    <mergeCell ref="U143:V143"/>
    <mergeCell ref="W143:Y143"/>
    <mergeCell ref="Z143:AC143"/>
    <mergeCell ref="A140:S140"/>
    <mergeCell ref="U140:V140"/>
    <mergeCell ref="W140:Y140"/>
    <mergeCell ref="AA140:AB140"/>
    <mergeCell ref="A141:I141"/>
    <mergeCell ref="J141:S141"/>
    <mergeCell ref="U141:V141"/>
    <mergeCell ref="W141:Y141"/>
    <mergeCell ref="Z141:AC141"/>
    <mergeCell ref="A146:S146"/>
    <mergeCell ref="U146:V146"/>
    <mergeCell ref="W146:Y146"/>
    <mergeCell ref="Z146:AC146"/>
    <mergeCell ref="A147:S147"/>
    <mergeCell ref="U147:V147"/>
    <mergeCell ref="W147:Y147"/>
    <mergeCell ref="Z147:AC147"/>
    <mergeCell ref="A144:S144"/>
    <mergeCell ref="U144:V144"/>
    <mergeCell ref="W144:Y144"/>
    <mergeCell ref="Z144:AC144"/>
    <mergeCell ref="A145:S145"/>
    <mergeCell ref="U145:V145"/>
    <mergeCell ref="W145:Y145"/>
    <mergeCell ref="Z145:AC145"/>
    <mergeCell ref="A151:S151"/>
    <mergeCell ref="U151:V151"/>
    <mergeCell ref="W151:Y151"/>
    <mergeCell ref="Z151:AC151"/>
    <mergeCell ref="A148:S148"/>
    <mergeCell ref="U148:V148"/>
    <mergeCell ref="W148:Y148"/>
    <mergeCell ref="Z148:AC148"/>
    <mergeCell ref="A149:S149"/>
    <mergeCell ref="U149:V149"/>
    <mergeCell ref="W149:Y149"/>
    <mergeCell ref="Z149:AC149"/>
    <mergeCell ref="A4:O4"/>
    <mergeCell ref="A5:O5"/>
    <mergeCell ref="A7:O7"/>
    <mergeCell ref="A8:O8"/>
    <mergeCell ref="A160:AD161"/>
    <mergeCell ref="A157:E159"/>
    <mergeCell ref="F157:I159"/>
    <mergeCell ref="J157:N159"/>
    <mergeCell ref="S157:X157"/>
    <mergeCell ref="Y157:AB157"/>
    <mergeCell ref="S158:X158"/>
    <mergeCell ref="Y158:AB158"/>
    <mergeCell ref="S159:X159"/>
    <mergeCell ref="Y159:AB159"/>
    <mergeCell ref="B153:P153"/>
    <mergeCell ref="A156:E156"/>
    <mergeCell ref="F156:I156"/>
    <mergeCell ref="J156:N156"/>
    <mergeCell ref="S156:X156"/>
    <mergeCell ref="Y156:AB156"/>
    <mergeCell ref="A150:S150"/>
    <mergeCell ref="U150:V150"/>
    <mergeCell ref="W150:Y150"/>
    <mergeCell ref="Z150:AC15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161"/>
  <sheetViews>
    <sheetView topLeftCell="A31" workbookViewId="0">
      <selection activeCell="A52" sqref="A52:AD53"/>
    </sheetView>
  </sheetViews>
  <sheetFormatPr baseColWidth="10" defaultColWidth="8.85546875" defaultRowHeight="12.75" x14ac:dyDescent="0.2"/>
  <cols>
    <col min="1" max="2" width="1" customWidth="1"/>
    <col min="3" max="3" width="1.85546875" customWidth="1"/>
    <col min="4" max="4" width="1" customWidth="1"/>
    <col min="5" max="5" width="3.140625" customWidth="1"/>
    <col min="6" max="7" width="1" customWidth="1"/>
    <col min="8" max="8" width="4" customWidth="1"/>
    <col min="9" max="9" width="6" customWidth="1"/>
    <col min="10" max="10" width="2.140625" customWidth="1"/>
    <col min="11" max="11" width="4.42578125" customWidth="1"/>
    <col min="12" max="12" width="1" customWidth="1"/>
    <col min="13" max="13" width="2.140625" customWidth="1"/>
    <col min="14" max="14" width="7.140625" customWidth="1"/>
    <col min="15" max="15" width="6.5703125" customWidth="1"/>
    <col min="16" max="16" width="14.140625" customWidth="1"/>
    <col min="17" max="17" width="3.140625" customWidth="1"/>
    <col min="18" max="18" width="2.7109375" customWidth="1"/>
    <col min="19" max="19" width="3.5703125" customWidth="1"/>
    <col min="20" max="20" width="0.5703125" hidden="1" customWidth="1"/>
    <col min="21" max="22" width="5.5703125" customWidth="1"/>
    <col min="23" max="23" width="1.5703125" customWidth="1"/>
    <col min="24" max="24" width="2.140625" customWidth="1"/>
    <col min="25" max="25" width="4.5703125" customWidth="1"/>
    <col min="26" max="26" width="0.42578125" hidden="1" customWidth="1"/>
    <col min="27" max="27" width="15.7109375" customWidth="1"/>
    <col min="28" max="28" width="1" customWidth="1"/>
    <col min="29" max="29" width="0.28515625" customWidth="1"/>
    <col min="30" max="30" width="0.7109375" customWidth="1"/>
  </cols>
  <sheetData>
    <row r="1" spans="1:36" ht="30.75" customHeight="1" x14ac:dyDescent="0.2">
      <c r="R1" s="11"/>
      <c r="S1" s="11"/>
      <c r="T1" s="11"/>
      <c r="U1" s="11"/>
      <c r="V1" s="141"/>
      <c r="W1" s="141"/>
      <c r="X1" s="141"/>
      <c r="Y1" s="141"/>
      <c r="Z1" s="141"/>
      <c r="AA1" s="11"/>
      <c r="AB1" s="11">
        <f ca="1">A1:AC51</f>
        <v>0</v>
      </c>
      <c r="AC1" s="11"/>
    </row>
    <row r="2" spans="1:36" ht="11.65" customHeight="1" x14ac:dyDescent="0.2">
      <c r="R2" s="11"/>
      <c r="S2" s="11"/>
      <c r="T2" s="11"/>
      <c r="U2" s="11"/>
      <c r="V2" s="141"/>
      <c r="W2" s="141"/>
      <c r="X2" s="141"/>
      <c r="Y2" s="141"/>
      <c r="Z2" s="141"/>
      <c r="AA2" s="11"/>
      <c r="AB2" s="11"/>
      <c r="AC2" s="11"/>
    </row>
    <row r="3" spans="1:36" ht="78" customHeight="1" x14ac:dyDescent="0.2">
      <c r="R3" s="11"/>
      <c r="S3" s="11"/>
      <c r="T3" s="11"/>
      <c r="U3" s="11"/>
      <c r="V3" s="141"/>
      <c r="W3" s="141"/>
      <c r="X3" s="141"/>
      <c r="Y3" s="141"/>
      <c r="Z3" s="141"/>
      <c r="AA3" s="11"/>
      <c r="AB3" s="11"/>
      <c r="AC3" s="11"/>
    </row>
    <row r="4" spans="1:36" ht="16.899999999999999" customHeight="1" x14ac:dyDescent="0.2">
      <c r="A4" s="240" t="s">
        <v>100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R4" s="11"/>
      <c r="S4" s="11"/>
      <c r="T4" s="11"/>
      <c r="U4" s="11"/>
      <c r="V4" s="141"/>
      <c r="W4" s="141"/>
      <c r="X4" s="141"/>
      <c r="Y4" s="141"/>
      <c r="Z4" s="141"/>
      <c r="AA4" s="11"/>
      <c r="AB4" s="11"/>
      <c r="AC4" s="11"/>
    </row>
    <row r="5" spans="1:36" ht="11.65" customHeight="1" x14ac:dyDescent="0.2">
      <c r="A5" s="241" t="s">
        <v>101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36" ht="28.15" customHeight="1" x14ac:dyDescent="0.2">
      <c r="A6" s="194" t="s">
        <v>102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36" ht="12" customHeight="1" x14ac:dyDescent="0.25">
      <c r="A7" s="240" t="s">
        <v>103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158"/>
      <c r="Q7" s="158"/>
    </row>
    <row r="8" spans="1:36" ht="18" customHeight="1" x14ac:dyDescent="0.25">
      <c r="A8" s="240" t="s">
        <v>104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158"/>
      <c r="Q8" s="158"/>
      <c r="R8" s="3"/>
    </row>
    <row r="9" spans="1:36" ht="13.9" customHeight="1" x14ac:dyDescent="0.2">
      <c r="A9" s="403" t="s">
        <v>105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159"/>
      <c r="Q9" s="159"/>
      <c r="R9" s="3"/>
      <c r="T9" s="357"/>
      <c r="U9" s="357"/>
      <c r="V9" s="357"/>
      <c r="W9" s="357"/>
      <c r="X9" s="357"/>
      <c r="Y9" s="357"/>
      <c r="Z9" s="357"/>
      <c r="AA9" s="357"/>
    </row>
    <row r="10" spans="1:36" ht="13.9" customHeight="1" x14ac:dyDescent="0.2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54"/>
      <c r="Q10" s="154"/>
      <c r="R10" s="3"/>
      <c r="T10" s="193"/>
      <c r="U10" s="193"/>
      <c r="V10" s="193"/>
      <c r="W10" s="193"/>
      <c r="X10" s="193"/>
      <c r="Y10" s="193"/>
      <c r="Z10" s="193"/>
      <c r="AA10" s="193"/>
    </row>
    <row r="11" spans="1:36" ht="13.9" customHeight="1" x14ac:dyDescent="0.2">
      <c r="A11" t="s">
        <v>73</v>
      </c>
      <c r="P11" s="153"/>
      <c r="Q11" s="153"/>
      <c r="R11" s="3"/>
      <c r="T11" s="193"/>
      <c r="U11" s="193"/>
      <c r="V11" s="193"/>
      <c r="W11" s="193"/>
      <c r="X11" s="193"/>
      <c r="Y11" s="193"/>
      <c r="Z11" s="193"/>
      <c r="AA11" s="193"/>
    </row>
    <row r="12" spans="1:36" ht="22.15" customHeight="1" x14ac:dyDescent="0.2">
      <c r="P12" s="245">
        <f>+'RECAPITULATIF ET SUIVI'!G11</f>
        <v>0</v>
      </c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35.450000000000003" customHeight="1" x14ac:dyDescent="0.2"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</row>
    <row r="14" spans="1:36" ht="18" customHeight="1" x14ac:dyDescent="0.2"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</row>
    <row r="15" spans="1:36" ht="51" customHeight="1" thickBot="1" x14ac:dyDescent="0.25">
      <c r="C15" s="2"/>
      <c r="D15" s="2"/>
      <c r="E15" s="2"/>
      <c r="F15" s="2"/>
      <c r="G15" s="2"/>
      <c r="H15" s="2"/>
      <c r="I15" s="2"/>
      <c r="J15" s="2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</row>
    <row r="16" spans="1:36" ht="34.5" customHeight="1" thickTop="1" thickBot="1" x14ac:dyDescent="0.25">
      <c r="A16" s="396" t="s">
        <v>0</v>
      </c>
      <c r="B16" s="397"/>
      <c r="C16" s="397"/>
      <c r="D16" s="397"/>
      <c r="E16" s="397"/>
      <c r="F16" s="397"/>
      <c r="G16" s="397"/>
      <c r="H16" s="397"/>
      <c r="I16" s="397"/>
      <c r="J16" s="398"/>
      <c r="K16" s="2"/>
    </row>
    <row r="17" spans="1:31" ht="30" customHeight="1" thickTop="1" thickBo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31" ht="22.9" customHeight="1" thickTop="1" x14ac:dyDescent="0.2">
      <c r="A18" s="392" t="s">
        <v>1</v>
      </c>
      <c r="B18" s="393"/>
      <c r="C18" s="393"/>
      <c r="D18" s="393"/>
      <c r="E18" s="393"/>
      <c r="F18" s="393"/>
      <c r="G18" s="393"/>
      <c r="H18" s="393"/>
      <c r="I18" s="394" t="s">
        <v>2</v>
      </c>
      <c r="J18" s="394"/>
      <c r="K18" s="394"/>
      <c r="L18" s="394"/>
      <c r="M18" s="394"/>
      <c r="N18" s="393" t="s">
        <v>3</v>
      </c>
      <c r="O18" s="393"/>
      <c r="P18" s="196" t="s">
        <v>4</v>
      </c>
      <c r="Q18" s="393" t="s">
        <v>5</v>
      </c>
      <c r="R18" s="393"/>
      <c r="S18" s="393"/>
      <c r="T18" s="393"/>
      <c r="U18" s="393"/>
      <c r="V18" s="393"/>
      <c r="W18" s="395"/>
      <c r="X18" s="2"/>
    </row>
    <row r="19" spans="1:31" ht="23.65" customHeight="1" thickBot="1" x14ac:dyDescent="0.25">
      <c r="A19" s="405"/>
      <c r="B19" s="406"/>
      <c r="C19" s="406"/>
      <c r="D19" s="406"/>
      <c r="E19" s="406"/>
      <c r="F19" s="406"/>
      <c r="G19" s="406"/>
      <c r="H19" s="406"/>
      <c r="I19" s="348">
        <f>+'APP1'!I19:M19</f>
        <v>43556</v>
      </c>
      <c r="J19" s="348"/>
      <c r="K19" s="348"/>
      <c r="L19" s="348"/>
      <c r="M19" s="348"/>
      <c r="N19" s="347">
        <f>+'RECAPITULATIF ET SUIVI'!H11</f>
        <v>0</v>
      </c>
      <c r="O19" s="347"/>
      <c r="P19" s="12" t="s">
        <v>16</v>
      </c>
      <c r="Q19" s="349" t="s">
        <v>15</v>
      </c>
      <c r="R19" s="349"/>
      <c r="S19" s="349"/>
      <c r="T19" s="349"/>
      <c r="U19" s="349"/>
      <c r="V19" s="349"/>
      <c r="W19" s="350"/>
      <c r="X19" s="2"/>
    </row>
    <row r="20" spans="1:31" ht="21.75" customHeight="1" thickTop="1" thickBo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1" ht="16.899999999999999" customHeight="1" thickTop="1" thickBot="1" x14ac:dyDescent="0.25">
      <c r="A21" s="390" t="s">
        <v>6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 t="s">
        <v>17</v>
      </c>
      <c r="V21" s="391"/>
      <c r="W21" s="391" t="s">
        <v>7</v>
      </c>
      <c r="X21" s="391"/>
      <c r="Y21" s="391"/>
      <c r="Z21" s="391" t="s">
        <v>8</v>
      </c>
      <c r="AA21" s="391"/>
      <c r="AB21" s="391"/>
      <c r="AC21" s="399"/>
      <c r="AD21" s="2"/>
    </row>
    <row r="22" spans="1:31" ht="17.45" customHeight="1" thickTop="1" x14ac:dyDescent="0.2">
      <c r="A22" s="340">
        <f>+'RECAPITULATIF ET SUIVI'!F11</f>
        <v>0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4"/>
      <c r="U22" s="251"/>
      <c r="V22" s="254"/>
      <c r="W22" s="251"/>
      <c r="X22" s="252"/>
      <c r="Y22" s="254"/>
      <c r="Z22" s="251"/>
      <c r="AA22" s="252"/>
      <c r="AB22" s="252"/>
      <c r="AC22" s="253"/>
      <c r="AD22" s="2"/>
      <c r="AE22" s="11"/>
    </row>
    <row r="23" spans="1:31" s="18" customFormat="1" ht="13.9" customHeight="1" x14ac:dyDescent="0.2">
      <c r="A23" s="248"/>
      <c r="B23" s="249"/>
      <c r="C23" s="249"/>
      <c r="D23" s="249"/>
      <c r="E23" s="249"/>
      <c r="F23" s="249"/>
      <c r="G23" s="249"/>
      <c r="H23" s="249"/>
      <c r="I23" s="249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15"/>
      <c r="U23" s="187"/>
      <c r="V23" s="189"/>
      <c r="W23" s="187"/>
      <c r="X23" s="188"/>
      <c r="Y23" s="189"/>
      <c r="Z23" s="187"/>
      <c r="AA23" s="188"/>
      <c r="AB23" s="188"/>
      <c r="AC23" s="190"/>
      <c r="AD23" s="17"/>
      <c r="AE23" s="25"/>
    </row>
    <row r="24" spans="1:31" ht="13.9" customHeight="1" x14ac:dyDescent="0.2">
      <c r="A24" s="334" t="s">
        <v>40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74"/>
      <c r="M24" s="333">
        <f>+'RECAPITULATIF ET SUIVI'!J11</f>
        <v>0</v>
      </c>
      <c r="N24" s="333"/>
      <c r="O24" s="333"/>
      <c r="P24" s="333"/>
      <c r="Q24" s="333"/>
      <c r="R24" s="333"/>
      <c r="S24" s="333"/>
      <c r="T24" s="4"/>
      <c r="U24" s="251"/>
      <c r="V24" s="254"/>
      <c r="W24" s="251"/>
      <c r="X24" s="252"/>
      <c r="Y24" s="254"/>
      <c r="Z24" s="6"/>
      <c r="AA24" s="252"/>
      <c r="AB24" s="252"/>
      <c r="AC24" s="9"/>
      <c r="AD24" s="2"/>
      <c r="AE24" s="11"/>
    </row>
    <row r="25" spans="1:31" ht="16.149999999999999" customHeight="1" x14ac:dyDescent="0.2">
      <c r="A25" s="248" t="s">
        <v>18</v>
      </c>
      <c r="B25" s="249"/>
      <c r="C25" s="249"/>
      <c r="D25" s="249"/>
      <c r="E25" s="249"/>
      <c r="F25" s="249"/>
      <c r="G25" s="249"/>
      <c r="H25" s="249"/>
      <c r="I25" s="249"/>
      <c r="J25" s="336">
        <f>+'RECAPITULATIF ET SUIVI'!E11</f>
        <v>0</v>
      </c>
      <c r="K25" s="336"/>
      <c r="L25" s="336"/>
      <c r="M25" s="336"/>
      <c r="N25" s="336"/>
      <c r="O25" s="336"/>
      <c r="P25" s="336"/>
      <c r="Q25" s="336"/>
      <c r="R25" s="336"/>
      <c r="S25" s="336"/>
      <c r="T25" s="4"/>
      <c r="U25" s="251"/>
      <c r="V25" s="254"/>
      <c r="W25" s="251"/>
      <c r="X25" s="252"/>
      <c r="Y25" s="254"/>
      <c r="Z25" s="6"/>
      <c r="AA25" s="252"/>
      <c r="AB25" s="252"/>
      <c r="AC25" s="9"/>
      <c r="AD25" s="2"/>
      <c r="AE25" s="11"/>
    </row>
    <row r="26" spans="1:31" ht="11.45" customHeight="1" x14ac:dyDescent="0.2">
      <c r="A26" s="330">
        <f>+'RECAPITULATIF ET SUIVI'!B11</f>
        <v>0</v>
      </c>
      <c r="B26" s="331"/>
      <c r="C26" s="331"/>
      <c r="D26" s="331"/>
      <c r="E26" s="331"/>
      <c r="F26" s="331"/>
      <c r="G26" s="331"/>
      <c r="H26" s="331"/>
      <c r="I26" s="332">
        <f>+'RECAPITULATIF ET SUIVI'!C11</f>
        <v>0</v>
      </c>
      <c r="J26" s="332"/>
      <c r="K26" s="332"/>
      <c r="L26" s="332"/>
      <c r="M26" s="332"/>
      <c r="N26" s="332">
        <f>+'RECAPITULATIF ET SUIVI'!D11</f>
        <v>0</v>
      </c>
      <c r="O26" s="332"/>
      <c r="P26" s="73"/>
      <c r="Q26" s="73"/>
      <c r="R26" s="73"/>
      <c r="S26" s="73"/>
      <c r="T26" s="4"/>
      <c r="U26" s="251"/>
      <c r="V26" s="254"/>
      <c r="W26" s="255"/>
      <c r="X26" s="256"/>
      <c r="Y26" s="257"/>
      <c r="Z26" s="251"/>
      <c r="AA26" s="252"/>
      <c r="AB26" s="252"/>
      <c r="AC26" s="253"/>
      <c r="AD26" s="2"/>
      <c r="AE26" s="11"/>
    </row>
    <row r="27" spans="1:31" ht="13.9" customHeight="1" x14ac:dyDescent="0.2">
      <c r="A27" s="248"/>
      <c r="B27" s="249"/>
      <c r="C27" s="249"/>
      <c r="D27" s="249"/>
      <c r="E27" s="249"/>
      <c r="F27" s="249"/>
      <c r="G27" s="249"/>
      <c r="H27" s="249"/>
      <c r="I27" s="249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4"/>
      <c r="U27" s="251"/>
      <c r="V27" s="254"/>
      <c r="W27" s="251"/>
      <c r="X27" s="252"/>
      <c r="Y27" s="254"/>
      <c r="Z27" s="251"/>
      <c r="AA27" s="252"/>
      <c r="AB27" s="252"/>
      <c r="AC27" s="253"/>
      <c r="AD27" s="2"/>
      <c r="AE27" s="11"/>
    </row>
    <row r="28" spans="1:31" ht="31.15" customHeight="1" x14ac:dyDescent="0.2">
      <c r="A28" s="315" t="s">
        <v>46</v>
      </c>
      <c r="B28" s="326"/>
      <c r="C28" s="326"/>
      <c r="D28" s="326"/>
      <c r="E28" s="326"/>
      <c r="F28" s="326"/>
      <c r="G28" s="326"/>
      <c r="H28" s="326"/>
      <c r="I28" s="316" t="str">
        <f>'APP1'!I28:M28</f>
        <v>1/04/2019</v>
      </c>
      <c r="J28" s="327"/>
      <c r="K28" s="327"/>
      <c r="L28" s="327"/>
      <c r="M28" s="327"/>
      <c r="N28" s="75" t="s">
        <v>47</v>
      </c>
      <c r="O28" s="328">
        <f>'APP1'!O28:P28</f>
        <v>43560</v>
      </c>
      <c r="P28" s="328"/>
      <c r="Q28" s="73"/>
      <c r="R28" s="73"/>
      <c r="S28" s="73"/>
      <c r="T28" s="4"/>
      <c r="U28" s="410"/>
      <c r="V28" s="411"/>
      <c r="W28" s="318">
        <f>+'RECAPITULATIF ET SUIVI'!L7</f>
        <v>0</v>
      </c>
      <c r="X28" s="319"/>
      <c r="Y28" s="329"/>
      <c r="Z28" s="318">
        <f>+W28*U28</f>
        <v>0</v>
      </c>
      <c r="AA28" s="319"/>
      <c r="AB28" s="319"/>
      <c r="AC28" s="320"/>
      <c r="AD28" s="2"/>
      <c r="AE28" s="11"/>
    </row>
    <row r="29" spans="1:31" ht="14.45" customHeight="1" x14ac:dyDescent="0.2">
      <c r="A29" s="248"/>
      <c r="B29" s="249"/>
      <c r="C29" s="249"/>
      <c r="D29" s="249"/>
      <c r="E29" s="249"/>
      <c r="F29" s="249"/>
      <c r="G29" s="249"/>
      <c r="H29" s="249"/>
      <c r="I29" s="249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4"/>
      <c r="U29" s="251"/>
      <c r="V29" s="254"/>
      <c r="W29" s="251"/>
      <c r="X29" s="252"/>
      <c r="Y29" s="254"/>
      <c r="Z29" s="251"/>
      <c r="AA29" s="252"/>
      <c r="AB29" s="252"/>
      <c r="AC29" s="253"/>
      <c r="AD29" s="2"/>
      <c r="AE29" s="11"/>
    </row>
    <row r="30" spans="1:31" ht="15.6" customHeight="1" x14ac:dyDescent="0.2">
      <c r="A30" s="315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4"/>
      <c r="U30" s="321"/>
      <c r="V30" s="323"/>
      <c r="W30" s="321"/>
      <c r="X30" s="322"/>
      <c r="Y30" s="323"/>
      <c r="Z30" s="6"/>
      <c r="AA30" s="322"/>
      <c r="AB30" s="322"/>
      <c r="AC30" s="9"/>
      <c r="AD30" s="2"/>
      <c r="AE30" s="11"/>
    </row>
    <row r="31" spans="1:31" ht="12.6" customHeight="1" x14ac:dyDescent="0.2">
      <c r="A31" s="248"/>
      <c r="B31" s="249"/>
      <c r="C31" s="249"/>
      <c r="D31" s="249"/>
      <c r="E31" s="249"/>
      <c r="F31" s="249"/>
      <c r="G31" s="249"/>
      <c r="H31" s="249"/>
      <c r="I31" s="249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4"/>
      <c r="U31" s="251"/>
      <c r="V31" s="254"/>
      <c r="W31" s="251"/>
      <c r="X31" s="252"/>
      <c r="Y31" s="254"/>
      <c r="Z31" s="251"/>
      <c r="AA31" s="252"/>
      <c r="AB31" s="252"/>
      <c r="AC31" s="253"/>
      <c r="AD31" s="2"/>
      <c r="AE31" s="11"/>
    </row>
    <row r="32" spans="1:31" ht="14.45" customHeight="1" x14ac:dyDescent="0.2">
      <c r="A32" s="315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4"/>
      <c r="U32" s="251"/>
      <c r="V32" s="254"/>
      <c r="W32" s="321"/>
      <c r="X32" s="322"/>
      <c r="Y32" s="323"/>
      <c r="Z32" s="6"/>
      <c r="AA32" s="322"/>
      <c r="AB32" s="322"/>
      <c r="AC32" s="9"/>
      <c r="AD32" s="2"/>
      <c r="AE32" s="11"/>
    </row>
    <row r="33" spans="1:31" ht="14.45" customHeight="1" x14ac:dyDescent="0.2">
      <c r="A33" s="248"/>
      <c r="B33" s="249"/>
      <c r="C33" s="249"/>
      <c r="D33" s="249"/>
      <c r="E33" s="249"/>
      <c r="F33" s="249"/>
      <c r="G33" s="249"/>
      <c r="H33" s="249"/>
      <c r="I33" s="249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4"/>
      <c r="U33" s="251"/>
      <c r="V33" s="254"/>
      <c r="W33" s="251"/>
      <c r="X33" s="252"/>
      <c r="Y33" s="254"/>
      <c r="Z33" s="251"/>
      <c r="AA33" s="252"/>
      <c r="AB33" s="252"/>
      <c r="AC33" s="253"/>
      <c r="AD33" s="2"/>
      <c r="AE33" s="11"/>
    </row>
    <row r="34" spans="1:31" ht="15" customHeight="1" x14ac:dyDescent="0.2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4"/>
      <c r="U34" s="251"/>
      <c r="V34" s="254"/>
      <c r="W34" s="321"/>
      <c r="X34" s="322"/>
      <c r="Y34" s="323"/>
      <c r="Z34" s="6"/>
      <c r="AA34" s="321"/>
      <c r="AB34" s="322"/>
      <c r="AC34" s="324"/>
      <c r="AD34" s="2"/>
      <c r="AE34" s="11"/>
    </row>
    <row r="35" spans="1:31" ht="14.45" customHeight="1" x14ac:dyDescent="0.2">
      <c r="A35" s="248"/>
      <c r="B35" s="249"/>
      <c r="C35" s="249"/>
      <c r="D35" s="249"/>
      <c r="E35" s="249"/>
      <c r="F35" s="249"/>
      <c r="G35" s="249"/>
      <c r="H35" s="249"/>
      <c r="I35" s="249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4"/>
      <c r="U35" s="251"/>
      <c r="V35" s="254"/>
      <c r="W35" s="251"/>
      <c r="X35" s="252"/>
      <c r="Y35" s="254"/>
      <c r="Z35" s="251"/>
      <c r="AA35" s="252"/>
      <c r="AB35" s="252"/>
      <c r="AC35" s="253"/>
      <c r="AD35" s="2"/>
      <c r="AE35" s="11"/>
    </row>
    <row r="36" spans="1:31" ht="16.899999999999999" customHeight="1" x14ac:dyDescent="0.2">
      <c r="A36" s="315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13"/>
      <c r="U36" s="251"/>
      <c r="V36" s="254"/>
      <c r="W36" s="321"/>
      <c r="X36" s="322"/>
      <c r="Y36" s="323"/>
      <c r="Z36" s="13"/>
      <c r="AA36" s="321"/>
      <c r="AB36" s="322"/>
      <c r="AC36" s="324"/>
      <c r="AD36" s="2"/>
      <c r="AE36" s="11"/>
    </row>
    <row r="37" spans="1:31" ht="14.45" customHeight="1" x14ac:dyDescent="0.2">
      <c r="A37" s="248"/>
      <c r="B37" s="249"/>
      <c r="C37" s="249"/>
      <c r="D37" s="249"/>
      <c r="E37" s="249"/>
      <c r="F37" s="249"/>
      <c r="G37" s="249"/>
      <c r="H37" s="249"/>
      <c r="I37" s="249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4"/>
      <c r="U37" s="251"/>
      <c r="V37" s="254"/>
      <c r="W37" s="251"/>
      <c r="X37" s="252"/>
      <c r="Y37" s="254"/>
      <c r="Z37" s="251"/>
      <c r="AA37" s="252"/>
      <c r="AB37" s="252"/>
      <c r="AC37" s="253"/>
      <c r="AD37" s="2"/>
      <c r="AE37" s="11"/>
    </row>
    <row r="38" spans="1:31" ht="19.149999999999999" customHeight="1" x14ac:dyDescent="0.2">
      <c r="A38" s="315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1"/>
      <c r="U38" s="251"/>
      <c r="V38" s="254"/>
      <c r="W38" s="321"/>
      <c r="X38" s="322"/>
      <c r="Y38" s="323"/>
      <c r="Z38" s="1"/>
      <c r="AA38" s="321"/>
      <c r="AB38" s="322"/>
      <c r="AC38" s="324"/>
      <c r="AD38" s="1"/>
      <c r="AE38" s="11"/>
    </row>
    <row r="39" spans="1:31" ht="14.45" customHeight="1" x14ac:dyDescent="0.2">
      <c r="A39" s="248"/>
      <c r="B39" s="249"/>
      <c r="C39" s="249"/>
      <c r="D39" s="249"/>
      <c r="E39" s="249"/>
      <c r="F39" s="249"/>
      <c r="G39" s="249"/>
      <c r="H39" s="249"/>
      <c r="I39" s="249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4"/>
      <c r="U39" s="251"/>
      <c r="V39" s="254"/>
      <c r="W39" s="251"/>
      <c r="X39" s="252"/>
      <c r="Y39" s="254"/>
      <c r="Z39" s="251"/>
      <c r="AA39" s="252"/>
      <c r="AB39" s="252"/>
      <c r="AC39" s="253"/>
      <c r="AD39" s="2"/>
      <c r="AE39" s="11"/>
    </row>
    <row r="40" spans="1:31" ht="18.600000000000001" customHeight="1" x14ac:dyDescent="0.2">
      <c r="A40" s="315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4"/>
      <c r="U40" s="6"/>
      <c r="V40" s="7"/>
      <c r="W40" s="6"/>
      <c r="X40" s="8"/>
      <c r="Y40" s="7"/>
      <c r="Z40" s="6"/>
      <c r="AA40" s="8"/>
      <c r="AB40" s="8"/>
      <c r="AC40" s="9"/>
      <c r="AD40" s="19"/>
      <c r="AE40" s="11"/>
    </row>
    <row r="41" spans="1:31" ht="14.45" customHeight="1" x14ac:dyDescent="0.2">
      <c r="A41" s="389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4"/>
      <c r="U41" s="251"/>
      <c r="V41" s="254"/>
      <c r="W41" s="251"/>
      <c r="X41" s="252"/>
      <c r="Y41" s="254"/>
      <c r="Z41" s="251"/>
      <c r="AA41" s="252"/>
      <c r="AB41" s="252"/>
      <c r="AC41" s="253"/>
      <c r="AD41" s="2"/>
      <c r="AE41" s="11"/>
    </row>
    <row r="42" spans="1:31" ht="14.45" customHeight="1" x14ac:dyDescent="0.2">
      <c r="A42" s="315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4"/>
      <c r="U42" s="6"/>
      <c r="V42" s="7"/>
      <c r="W42" s="6"/>
      <c r="X42" s="8"/>
      <c r="Y42" s="7"/>
      <c r="Z42" s="6"/>
      <c r="AA42" s="8"/>
      <c r="AB42" s="8"/>
      <c r="AC42" s="9"/>
      <c r="AD42" s="2"/>
      <c r="AE42" s="11"/>
    </row>
    <row r="43" spans="1:31" ht="11.65" customHeight="1" x14ac:dyDescent="0.2">
      <c r="A43" s="389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4"/>
      <c r="U43" s="251"/>
      <c r="V43" s="254"/>
      <c r="W43" s="251"/>
      <c r="X43" s="252"/>
      <c r="Y43" s="254"/>
      <c r="Z43" s="251"/>
      <c r="AA43" s="252"/>
      <c r="AB43" s="252"/>
      <c r="AC43" s="253"/>
      <c r="AE43" s="11"/>
    </row>
    <row r="44" spans="1:31" ht="8.4499999999999993" customHeight="1" thickBot="1" x14ac:dyDescent="0.25">
      <c r="A44" s="363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5"/>
      <c r="U44" s="365"/>
      <c r="V44" s="366"/>
      <c r="W44" s="365"/>
      <c r="X44" s="367"/>
      <c r="Y44" s="366"/>
      <c r="Z44" s="365"/>
      <c r="AA44" s="367"/>
      <c r="AB44" s="367"/>
      <c r="AC44" s="368"/>
      <c r="AE44" s="11"/>
    </row>
    <row r="45" spans="1:31" ht="12" customHeight="1" thickTop="1" x14ac:dyDescent="0.2">
      <c r="A45" s="1"/>
      <c r="B45" s="303" t="s">
        <v>92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1"/>
    </row>
    <row r="46" spans="1:31" x14ac:dyDescent="0.2">
      <c r="A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E46" s="11"/>
    </row>
    <row r="47" spans="1:31" ht="13.5" thickBo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E47" s="11"/>
    </row>
    <row r="48" spans="1:31" ht="16.5" thickTop="1" x14ac:dyDescent="0.2">
      <c r="A48" s="381" t="s">
        <v>9</v>
      </c>
      <c r="B48" s="382"/>
      <c r="C48" s="382"/>
      <c r="D48" s="382"/>
      <c r="E48" s="383"/>
      <c r="F48" s="384" t="s">
        <v>10</v>
      </c>
      <c r="G48" s="382"/>
      <c r="H48" s="382"/>
      <c r="I48" s="383"/>
      <c r="J48" s="384" t="s">
        <v>11</v>
      </c>
      <c r="K48" s="382"/>
      <c r="L48" s="382"/>
      <c r="M48" s="382"/>
      <c r="N48" s="385"/>
      <c r="S48" s="386" t="s">
        <v>12</v>
      </c>
      <c r="T48" s="387"/>
      <c r="U48" s="387"/>
      <c r="V48" s="387"/>
      <c r="W48" s="387"/>
      <c r="X48" s="388"/>
      <c r="Y48" s="312">
        <f>SUM(Z22:AC44)</f>
        <v>0</v>
      </c>
      <c r="Z48" s="313"/>
      <c r="AA48" s="313"/>
      <c r="AB48" s="314"/>
      <c r="AE48" s="11"/>
    </row>
    <row r="49" spans="1:31" ht="15.75" x14ac:dyDescent="0.2">
      <c r="A49" s="258">
        <v>0</v>
      </c>
      <c r="B49" s="259"/>
      <c r="C49" s="259"/>
      <c r="D49" s="259"/>
      <c r="E49" s="260"/>
      <c r="F49" s="267">
        <f>SUM(Z22:AC43)</f>
        <v>0</v>
      </c>
      <c r="G49" s="268"/>
      <c r="H49" s="268"/>
      <c r="I49" s="269"/>
      <c r="J49" s="276">
        <v>0</v>
      </c>
      <c r="K49" s="277"/>
      <c r="L49" s="277"/>
      <c r="M49" s="277"/>
      <c r="N49" s="278"/>
      <c r="O49" s="20"/>
      <c r="R49" s="20"/>
      <c r="S49" s="369" t="s">
        <v>8</v>
      </c>
      <c r="T49" s="370"/>
      <c r="U49" s="370"/>
      <c r="V49" s="370"/>
      <c r="W49" s="370"/>
      <c r="X49" s="371"/>
      <c r="Y49" s="288">
        <f>Y48</f>
        <v>0</v>
      </c>
      <c r="Z49" s="289"/>
      <c r="AA49" s="289"/>
      <c r="AB49" s="290"/>
      <c r="AC49" s="2"/>
      <c r="AE49" s="11"/>
    </row>
    <row r="50" spans="1:31" ht="15.75" x14ac:dyDescent="0.2">
      <c r="A50" s="261"/>
      <c r="B50" s="262"/>
      <c r="C50" s="262"/>
      <c r="D50" s="262"/>
      <c r="E50" s="263"/>
      <c r="F50" s="270"/>
      <c r="G50" s="271"/>
      <c r="H50" s="271"/>
      <c r="I50" s="272"/>
      <c r="J50" s="279"/>
      <c r="K50" s="280"/>
      <c r="L50" s="280"/>
      <c r="M50" s="280"/>
      <c r="N50" s="281"/>
      <c r="O50" s="20"/>
      <c r="R50" s="20"/>
      <c r="S50" s="372" t="s">
        <v>13</v>
      </c>
      <c r="T50" s="373"/>
      <c r="U50" s="373"/>
      <c r="V50" s="373"/>
      <c r="W50" s="373"/>
      <c r="X50" s="374"/>
      <c r="Y50" s="375">
        <v>0</v>
      </c>
      <c r="Z50" s="376"/>
      <c r="AA50" s="376"/>
      <c r="AB50" s="377"/>
      <c r="AC50" s="2"/>
      <c r="AE50" s="11"/>
    </row>
    <row r="51" spans="1:31" ht="25.15" customHeight="1" thickBot="1" x14ac:dyDescent="0.25">
      <c r="A51" s="264"/>
      <c r="B51" s="265"/>
      <c r="C51" s="265"/>
      <c r="D51" s="265"/>
      <c r="E51" s="266"/>
      <c r="F51" s="273"/>
      <c r="G51" s="274"/>
      <c r="H51" s="274"/>
      <c r="I51" s="275"/>
      <c r="J51" s="282"/>
      <c r="K51" s="283"/>
      <c r="L51" s="283"/>
      <c r="M51" s="283"/>
      <c r="N51" s="284"/>
      <c r="O51" s="20"/>
      <c r="R51" s="20"/>
      <c r="S51" s="378" t="s">
        <v>14</v>
      </c>
      <c r="T51" s="379"/>
      <c r="U51" s="379"/>
      <c r="V51" s="379"/>
      <c r="W51" s="379"/>
      <c r="X51" s="380"/>
      <c r="Y51" s="300">
        <f>Y49</f>
        <v>0</v>
      </c>
      <c r="Z51" s="301"/>
      <c r="AA51" s="301"/>
      <c r="AB51" s="302"/>
      <c r="AC51" s="2"/>
      <c r="AE51" s="11"/>
    </row>
    <row r="52" spans="1:31" ht="14.45" customHeight="1" thickTop="1" x14ac:dyDescent="0.2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11"/>
    </row>
    <row r="53" spans="1:31" x14ac:dyDescent="0.2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</row>
    <row r="54" spans="1:31" ht="22.15" customHeight="1" x14ac:dyDescent="0.2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</row>
    <row r="55" spans="1:31" ht="30" customHeight="1" x14ac:dyDescent="0.2">
      <c r="A55" s="11"/>
      <c r="B55" s="11"/>
      <c r="C55" s="351" t="s">
        <v>61</v>
      </c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11"/>
      <c r="S55" s="11"/>
      <c r="T55" s="11"/>
      <c r="U55" s="11"/>
      <c r="V55" s="141"/>
      <c r="W55" s="141"/>
      <c r="X55" s="141"/>
      <c r="Y55" s="141"/>
      <c r="Z55" s="141"/>
      <c r="AA55" s="11"/>
      <c r="AB55" s="11"/>
      <c r="AC55" s="11"/>
    </row>
    <row r="56" spans="1:31" ht="13.15" customHeight="1" x14ac:dyDescent="0.2">
      <c r="A56" s="11"/>
      <c r="B56" s="14"/>
      <c r="C56" s="400">
        <f>+'RECAPITULATIF ET SUIVI'!D21</f>
        <v>0</v>
      </c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157"/>
      <c r="Q56" s="157"/>
      <c r="R56" s="11"/>
      <c r="S56" s="11"/>
      <c r="T56" s="11"/>
      <c r="U56" s="11"/>
      <c r="V56" s="141"/>
      <c r="W56" s="141"/>
      <c r="X56" s="141"/>
      <c r="Y56" s="141"/>
      <c r="Z56" s="141"/>
      <c r="AA56" s="11"/>
      <c r="AB56" s="11"/>
      <c r="AC56" s="11"/>
    </row>
    <row r="57" spans="1:31" ht="13.15" customHeight="1" x14ac:dyDescent="0.2">
      <c r="A57" s="11"/>
      <c r="B57" s="14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157"/>
      <c r="Q57" s="157"/>
      <c r="R57" s="11"/>
      <c r="S57" s="11"/>
      <c r="T57" s="11"/>
      <c r="U57" s="11"/>
      <c r="V57" s="141"/>
      <c r="W57" s="141"/>
      <c r="X57" s="141"/>
      <c r="Y57" s="141"/>
      <c r="Z57" s="141"/>
      <c r="AA57" s="11"/>
      <c r="AB57" s="11"/>
      <c r="AC57" s="11"/>
    </row>
    <row r="58" spans="1:31" x14ac:dyDescent="0.2">
      <c r="A58" s="11"/>
      <c r="B58" s="14"/>
      <c r="C58" s="353" t="s">
        <v>62</v>
      </c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11"/>
      <c r="S58" s="11"/>
      <c r="T58" s="11"/>
      <c r="U58" s="11"/>
      <c r="V58" s="141"/>
      <c r="W58" s="141"/>
      <c r="X58" s="141"/>
      <c r="Y58" s="141"/>
      <c r="Z58" s="141"/>
      <c r="AA58" s="11"/>
      <c r="AB58" s="11"/>
      <c r="AC58" s="11"/>
    </row>
    <row r="59" spans="1:31" x14ac:dyDescent="0.2"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</row>
    <row r="60" spans="1:31" x14ac:dyDescent="0.2">
      <c r="C60" s="355" t="s">
        <v>63</v>
      </c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</row>
    <row r="61" spans="1:31" x14ac:dyDescent="0.2">
      <c r="C61" s="156" t="s">
        <v>70</v>
      </c>
      <c r="D61" s="156"/>
      <c r="E61" s="156"/>
      <c r="F61" s="362">
        <f>+'RECAPITULATIF ET SUIVI'!E21</f>
        <v>0</v>
      </c>
      <c r="G61" s="362"/>
      <c r="H61" s="362"/>
      <c r="I61" s="362"/>
      <c r="J61" s="362"/>
      <c r="K61" s="362"/>
      <c r="L61" s="156" t="s">
        <v>71</v>
      </c>
      <c r="M61" s="156"/>
      <c r="N61" s="156"/>
      <c r="P61" s="156"/>
      <c r="Q61" s="156"/>
    </row>
    <row r="62" spans="1:31" ht="4.9000000000000004" customHeight="1" x14ac:dyDescent="0.2"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"/>
    </row>
    <row r="63" spans="1:31" ht="9" customHeight="1" x14ac:dyDescent="0.2"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"/>
      <c r="T63" s="357"/>
      <c r="U63" s="357"/>
      <c r="V63" s="357"/>
      <c r="W63" s="357"/>
      <c r="X63" s="357"/>
      <c r="Y63" s="357"/>
      <c r="Z63" s="357"/>
      <c r="AA63" s="357"/>
    </row>
    <row r="64" spans="1:31" ht="14.25" x14ac:dyDescent="0.2"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3"/>
      <c r="T64" s="193"/>
      <c r="U64" s="193"/>
      <c r="V64" s="193"/>
      <c r="W64" s="193"/>
      <c r="X64" s="193"/>
      <c r="Y64" s="193"/>
      <c r="Z64" s="193"/>
      <c r="AA64" s="193"/>
    </row>
    <row r="65" spans="1:31" ht="14.25" x14ac:dyDescent="0.2"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3"/>
      <c r="T65" s="193"/>
      <c r="U65" s="193"/>
      <c r="V65" s="193"/>
      <c r="W65" s="193"/>
      <c r="X65" s="193"/>
      <c r="Y65" s="193"/>
      <c r="Z65" s="193"/>
      <c r="AA65" s="193"/>
    </row>
    <row r="66" spans="1:31" ht="47.45" customHeight="1" x14ac:dyDescent="0.2">
      <c r="P66" s="243" t="str">
        <f>A7</f>
        <v>Email : tremplinocc.cc@gmail.com</v>
      </c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"/>
      <c r="AD66" s="24"/>
      <c r="AE66" s="24"/>
    </row>
    <row r="67" spans="1:31" ht="21.6" customHeight="1" x14ac:dyDescent="0.2">
      <c r="P67" s="407" t="str">
        <f>A9</f>
        <v>N°déclaration d'activité: 76 34101690 34</v>
      </c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</row>
    <row r="68" spans="1:31" ht="22.9" customHeight="1" x14ac:dyDescent="0.2"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</row>
    <row r="69" spans="1:31" ht="30.6" customHeight="1" thickBot="1" x14ac:dyDescent="0.25">
      <c r="C69" s="2"/>
      <c r="D69" s="2"/>
      <c r="E69" s="2"/>
      <c r="F69" s="2"/>
      <c r="G69" s="2"/>
      <c r="H69" s="2"/>
      <c r="I69" s="2"/>
      <c r="J69" s="2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</row>
    <row r="70" spans="1:31" ht="25.5" thickTop="1" thickBot="1" x14ac:dyDescent="0.25">
      <c r="A70" s="358" t="s">
        <v>0</v>
      </c>
      <c r="B70" s="359"/>
      <c r="C70" s="359"/>
      <c r="D70" s="359"/>
      <c r="E70" s="359"/>
      <c r="F70" s="359"/>
      <c r="G70" s="359"/>
      <c r="H70" s="359"/>
      <c r="I70" s="359"/>
      <c r="J70" s="360"/>
      <c r="K70" s="2"/>
    </row>
    <row r="71" spans="1:31" ht="14.25" thickTop="1" thickBo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31" ht="13.5" thickTop="1" x14ac:dyDescent="0.2">
      <c r="A72" s="342" t="s">
        <v>1</v>
      </c>
      <c r="B72" s="343"/>
      <c r="C72" s="343"/>
      <c r="D72" s="343"/>
      <c r="E72" s="343"/>
      <c r="F72" s="343"/>
      <c r="G72" s="343"/>
      <c r="H72" s="343"/>
      <c r="I72" s="344" t="s">
        <v>2</v>
      </c>
      <c r="J72" s="344"/>
      <c r="K72" s="344"/>
      <c r="L72" s="344"/>
      <c r="M72" s="344"/>
      <c r="N72" s="343" t="s">
        <v>3</v>
      </c>
      <c r="O72" s="343"/>
      <c r="P72" s="191" t="s">
        <v>4</v>
      </c>
      <c r="Q72" s="343" t="s">
        <v>5</v>
      </c>
      <c r="R72" s="343"/>
      <c r="S72" s="343"/>
      <c r="T72" s="343"/>
      <c r="U72" s="343"/>
      <c r="V72" s="343"/>
      <c r="W72" s="345"/>
      <c r="X72" s="2"/>
    </row>
    <row r="73" spans="1:31" ht="15" customHeight="1" thickBot="1" x14ac:dyDescent="0.25">
      <c r="A73" s="405"/>
      <c r="B73" s="406"/>
      <c r="C73" s="406"/>
      <c r="D73" s="406"/>
      <c r="E73" s="406"/>
      <c r="F73" s="406"/>
      <c r="G73" s="406"/>
      <c r="H73" s="406"/>
      <c r="I73" s="348">
        <f>+I19</f>
        <v>43556</v>
      </c>
      <c r="J73" s="348"/>
      <c r="K73" s="348"/>
      <c r="L73" s="348"/>
      <c r="M73" s="348"/>
      <c r="N73" s="347">
        <f>+N19</f>
        <v>0</v>
      </c>
      <c r="O73" s="347"/>
      <c r="P73" s="12" t="s">
        <v>16</v>
      </c>
      <c r="Q73" s="349" t="s">
        <v>64</v>
      </c>
      <c r="R73" s="349"/>
      <c r="S73" s="349"/>
      <c r="T73" s="349"/>
      <c r="U73" s="349"/>
      <c r="V73" s="349"/>
      <c r="W73" s="350"/>
      <c r="X73" s="2"/>
    </row>
    <row r="74" spans="1:31" ht="43.15" customHeight="1" thickTop="1" thickBot="1" x14ac:dyDescent="0.25">
      <c r="A74" s="246" t="s">
        <v>65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"/>
    </row>
    <row r="75" spans="1:31" ht="16.899999999999999" customHeight="1" thickTop="1" thickBot="1" x14ac:dyDescent="0.25">
      <c r="A75" s="337" t="s">
        <v>6</v>
      </c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 t="s">
        <v>17</v>
      </c>
      <c r="V75" s="338"/>
      <c r="W75" s="338" t="s">
        <v>7</v>
      </c>
      <c r="X75" s="338"/>
      <c r="Y75" s="338"/>
      <c r="Z75" s="338" t="s">
        <v>8</v>
      </c>
      <c r="AA75" s="338"/>
      <c r="AB75" s="338"/>
      <c r="AC75" s="339"/>
      <c r="AD75" s="2"/>
    </row>
    <row r="76" spans="1:31" ht="17.45" customHeight="1" thickTop="1" x14ac:dyDescent="0.2">
      <c r="A76" s="340">
        <f>A22</f>
        <v>0</v>
      </c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4"/>
      <c r="U76" s="251"/>
      <c r="V76" s="254"/>
      <c r="W76" s="251"/>
      <c r="X76" s="252"/>
      <c r="Y76" s="254"/>
      <c r="Z76" s="251"/>
      <c r="AA76" s="252"/>
      <c r="AB76" s="252"/>
      <c r="AC76" s="253"/>
      <c r="AD76" s="2"/>
      <c r="AE76" s="11"/>
    </row>
    <row r="77" spans="1:31" s="18" customFormat="1" ht="13.9" customHeight="1" x14ac:dyDescent="0.2">
      <c r="A77" s="248"/>
      <c r="B77" s="249"/>
      <c r="C77" s="249"/>
      <c r="D77" s="249"/>
      <c r="E77" s="249"/>
      <c r="F77" s="249"/>
      <c r="G77" s="249"/>
      <c r="H77" s="249"/>
      <c r="I77" s="249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15"/>
      <c r="U77" s="187"/>
      <c r="V77" s="189"/>
      <c r="W77" s="187"/>
      <c r="X77" s="188"/>
      <c r="Y77" s="189"/>
      <c r="Z77" s="187"/>
      <c r="AA77" s="188"/>
      <c r="AB77" s="188"/>
      <c r="AC77" s="190"/>
      <c r="AD77" s="17"/>
      <c r="AE77" s="25"/>
    </row>
    <row r="78" spans="1:31" ht="13.9" customHeight="1" x14ac:dyDescent="0.2">
      <c r="A78" s="334" t="s">
        <v>40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74"/>
      <c r="M78" s="333">
        <f>M24</f>
        <v>0</v>
      </c>
      <c r="N78" s="333"/>
      <c r="O78" s="333"/>
      <c r="P78" s="333"/>
      <c r="Q78" s="333"/>
      <c r="R78" s="333"/>
      <c r="S78" s="333"/>
      <c r="T78" s="4"/>
      <c r="U78" s="251"/>
      <c r="V78" s="254"/>
      <c r="W78" s="251"/>
      <c r="X78" s="252"/>
      <c r="Y78" s="254"/>
      <c r="Z78" s="6"/>
      <c r="AA78" s="252"/>
      <c r="AB78" s="252"/>
      <c r="AC78" s="9"/>
      <c r="AD78" s="2"/>
      <c r="AE78" s="11"/>
    </row>
    <row r="79" spans="1:31" ht="16.149999999999999" customHeight="1" x14ac:dyDescent="0.2">
      <c r="A79" s="248" t="s">
        <v>18</v>
      </c>
      <c r="B79" s="249"/>
      <c r="C79" s="249"/>
      <c r="D79" s="249"/>
      <c r="E79" s="249"/>
      <c r="F79" s="249"/>
      <c r="G79" s="249"/>
      <c r="H79" s="249"/>
      <c r="I79" s="249"/>
      <c r="J79" s="336">
        <f>J25</f>
        <v>0</v>
      </c>
      <c r="K79" s="336"/>
      <c r="L79" s="336"/>
      <c r="M79" s="336"/>
      <c r="N79" s="336"/>
      <c r="O79" s="336"/>
      <c r="P79" s="336"/>
      <c r="Q79" s="336"/>
      <c r="R79" s="336"/>
      <c r="S79" s="336"/>
      <c r="T79" s="4"/>
      <c r="U79" s="251"/>
      <c r="V79" s="254"/>
      <c r="W79" s="251"/>
      <c r="X79" s="252"/>
      <c r="Y79" s="254"/>
      <c r="Z79" s="6"/>
      <c r="AA79" s="252"/>
      <c r="AB79" s="252"/>
      <c r="AC79" s="9"/>
      <c r="AD79" s="2"/>
      <c r="AE79" s="11"/>
    </row>
    <row r="80" spans="1:31" ht="11.45" customHeight="1" x14ac:dyDescent="0.2">
      <c r="A80" s="330">
        <f>A26</f>
        <v>0</v>
      </c>
      <c r="B80" s="331"/>
      <c r="C80" s="331"/>
      <c r="D80" s="331"/>
      <c r="E80" s="331"/>
      <c r="F80" s="331"/>
      <c r="G80" s="331"/>
      <c r="H80" s="331"/>
      <c r="I80" s="332">
        <f>I26</f>
        <v>0</v>
      </c>
      <c r="J80" s="332"/>
      <c r="K80" s="332"/>
      <c r="L80" s="332"/>
      <c r="M80" s="332"/>
      <c r="N80" s="333">
        <f>N26</f>
        <v>0</v>
      </c>
      <c r="O80" s="333"/>
      <c r="P80" s="73"/>
      <c r="Q80" s="73"/>
      <c r="R80" s="73"/>
      <c r="S80" s="73"/>
      <c r="T80" s="4"/>
      <c r="U80" s="251"/>
      <c r="V80" s="254"/>
      <c r="W80" s="255"/>
      <c r="X80" s="256"/>
      <c r="Y80" s="257"/>
      <c r="Z80" s="251"/>
      <c r="AA80" s="252"/>
      <c r="AB80" s="252"/>
      <c r="AC80" s="253"/>
      <c r="AD80" s="2"/>
      <c r="AE80" s="11"/>
    </row>
    <row r="81" spans="1:31" ht="13.9" customHeight="1" x14ac:dyDescent="0.2">
      <c r="A81" s="248"/>
      <c r="B81" s="249"/>
      <c r="C81" s="249"/>
      <c r="D81" s="249"/>
      <c r="E81" s="249"/>
      <c r="F81" s="249"/>
      <c r="G81" s="249"/>
      <c r="H81" s="249"/>
      <c r="I81" s="249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4"/>
      <c r="U81" s="251"/>
      <c r="V81" s="254"/>
      <c r="W81" s="251"/>
      <c r="X81" s="252"/>
      <c r="Y81" s="254"/>
      <c r="Z81" s="251"/>
      <c r="AA81" s="252"/>
      <c r="AB81" s="252"/>
      <c r="AC81" s="253"/>
      <c r="AD81" s="2"/>
      <c r="AE81" s="11"/>
    </row>
    <row r="82" spans="1:31" ht="31.15" customHeight="1" x14ac:dyDescent="0.2">
      <c r="A82" s="315" t="s">
        <v>46</v>
      </c>
      <c r="B82" s="326"/>
      <c r="C82" s="326"/>
      <c r="D82" s="326"/>
      <c r="E82" s="326"/>
      <c r="F82" s="326"/>
      <c r="G82" s="326"/>
      <c r="H82" s="326"/>
      <c r="I82" s="316" t="str">
        <f>I28</f>
        <v>1/04/2019</v>
      </c>
      <c r="J82" s="327"/>
      <c r="K82" s="327"/>
      <c r="L82" s="327"/>
      <c r="M82" s="327"/>
      <c r="N82" s="75" t="s">
        <v>47</v>
      </c>
      <c r="O82" s="328">
        <f>O28</f>
        <v>43560</v>
      </c>
      <c r="P82" s="328"/>
      <c r="Q82" s="73"/>
      <c r="R82" s="73"/>
      <c r="S82" s="73"/>
      <c r="T82" s="4"/>
      <c r="U82" s="318">
        <f>U28</f>
        <v>0</v>
      </c>
      <c r="V82" s="329"/>
      <c r="W82" s="318">
        <f>'RECAPITULATIF ET SUIVI'!L21</f>
        <v>20</v>
      </c>
      <c r="X82" s="319"/>
      <c r="Y82" s="329"/>
      <c r="Z82" s="318">
        <f>+W82*U82</f>
        <v>0</v>
      </c>
      <c r="AA82" s="319"/>
      <c r="AB82" s="319"/>
      <c r="AC82" s="320"/>
      <c r="AD82" s="2"/>
      <c r="AE82" s="11"/>
    </row>
    <row r="83" spans="1:31" ht="14.45" customHeight="1" x14ac:dyDescent="0.2">
      <c r="A83" s="248"/>
      <c r="B83" s="249"/>
      <c r="C83" s="249"/>
      <c r="D83" s="249"/>
      <c r="E83" s="249"/>
      <c r="F83" s="249"/>
      <c r="G83" s="249"/>
      <c r="H83" s="249"/>
      <c r="I83" s="249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4"/>
      <c r="U83" s="251"/>
      <c r="V83" s="254"/>
      <c r="W83" s="251"/>
      <c r="X83" s="252"/>
      <c r="Y83" s="254"/>
      <c r="Z83" s="251"/>
      <c r="AA83" s="252"/>
      <c r="AB83" s="252"/>
      <c r="AC83" s="253"/>
      <c r="AD83" s="2"/>
      <c r="AE83" s="11"/>
    </row>
    <row r="84" spans="1:31" ht="15.6" customHeight="1" x14ac:dyDescent="0.2">
      <c r="A84" s="315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4"/>
      <c r="U84" s="321"/>
      <c r="V84" s="323"/>
      <c r="W84" s="321"/>
      <c r="X84" s="322"/>
      <c r="Y84" s="323"/>
      <c r="Z84" s="6"/>
      <c r="AA84" s="322"/>
      <c r="AB84" s="322"/>
      <c r="AC84" s="9"/>
      <c r="AD84" s="2"/>
      <c r="AE84" s="11"/>
    </row>
    <row r="85" spans="1:31" ht="12.6" customHeight="1" x14ac:dyDescent="0.2">
      <c r="A85" s="248"/>
      <c r="B85" s="249"/>
      <c r="C85" s="249"/>
      <c r="D85" s="249"/>
      <c r="E85" s="249"/>
      <c r="F85" s="249"/>
      <c r="G85" s="249"/>
      <c r="H85" s="249"/>
      <c r="I85" s="249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4"/>
      <c r="U85" s="251"/>
      <c r="V85" s="254"/>
      <c r="W85" s="251"/>
      <c r="X85" s="252"/>
      <c r="Y85" s="254"/>
      <c r="Z85" s="251"/>
      <c r="AA85" s="252"/>
      <c r="AB85" s="252"/>
      <c r="AC85" s="253"/>
      <c r="AD85" s="2"/>
      <c r="AE85" s="11"/>
    </row>
    <row r="86" spans="1:31" ht="14.45" customHeight="1" x14ac:dyDescent="0.2">
      <c r="A86" s="315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4"/>
      <c r="U86" s="251"/>
      <c r="V86" s="254"/>
      <c r="W86" s="321"/>
      <c r="X86" s="322"/>
      <c r="Y86" s="323"/>
      <c r="Z86" s="6"/>
      <c r="AA86" s="322"/>
      <c r="AB86" s="322"/>
      <c r="AC86" s="9"/>
      <c r="AD86" s="2"/>
      <c r="AE86" s="11"/>
    </row>
    <row r="87" spans="1:31" ht="14.45" customHeight="1" x14ac:dyDescent="0.2">
      <c r="A87" s="248"/>
      <c r="B87" s="249"/>
      <c r="C87" s="249"/>
      <c r="D87" s="249"/>
      <c r="E87" s="249"/>
      <c r="F87" s="249"/>
      <c r="G87" s="249"/>
      <c r="H87" s="249"/>
      <c r="I87" s="249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4"/>
      <c r="U87" s="251"/>
      <c r="V87" s="254"/>
      <c r="W87" s="251"/>
      <c r="X87" s="252"/>
      <c r="Y87" s="254"/>
      <c r="Z87" s="251"/>
      <c r="AA87" s="252"/>
      <c r="AB87" s="252"/>
      <c r="AC87" s="253"/>
      <c r="AD87" s="2"/>
      <c r="AE87" s="11"/>
    </row>
    <row r="88" spans="1:31" ht="15" customHeight="1" x14ac:dyDescent="0.2">
      <c r="A88" s="315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4"/>
      <c r="U88" s="251"/>
      <c r="V88" s="254"/>
      <c r="W88" s="321"/>
      <c r="X88" s="322"/>
      <c r="Y88" s="323"/>
      <c r="Z88" s="6"/>
      <c r="AA88" s="321"/>
      <c r="AB88" s="322"/>
      <c r="AC88" s="324"/>
      <c r="AD88" s="2"/>
      <c r="AE88" s="11"/>
    </row>
    <row r="89" spans="1:31" ht="14.45" customHeight="1" x14ac:dyDescent="0.2">
      <c r="A89" s="248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50"/>
      <c r="T89" s="4"/>
      <c r="U89" s="251"/>
      <c r="V89" s="254"/>
      <c r="W89" s="251"/>
      <c r="X89" s="252"/>
      <c r="Y89" s="254"/>
      <c r="Z89" s="318"/>
      <c r="AA89" s="319"/>
      <c r="AB89" s="319"/>
      <c r="AC89" s="320"/>
      <c r="AD89" s="2"/>
      <c r="AE89" s="11"/>
    </row>
    <row r="90" spans="1:31" ht="16.899999999999999" customHeight="1" x14ac:dyDescent="0.2">
      <c r="A90" s="315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7"/>
      <c r="T90" s="4"/>
      <c r="U90" s="251"/>
      <c r="V90" s="254"/>
      <c r="W90" s="255"/>
      <c r="X90" s="256"/>
      <c r="Y90" s="257"/>
      <c r="Z90" s="251"/>
      <c r="AA90" s="252"/>
      <c r="AB90" s="252"/>
      <c r="AC90" s="253"/>
      <c r="AD90" s="2"/>
      <c r="AE90" s="11"/>
    </row>
    <row r="91" spans="1:31" ht="14.45" customHeight="1" x14ac:dyDescent="0.2">
      <c r="A91" s="248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50"/>
      <c r="T91" s="4"/>
      <c r="U91" s="251"/>
      <c r="V91" s="254"/>
      <c r="W91" s="251"/>
      <c r="X91" s="252"/>
      <c r="Y91" s="254"/>
      <c r="Z91" s="318"/>
      <c r="AA91" s="319"/>
      <c r="AB91" s="319"/>
      <c r="AC91" s="320"/>
      <c r="AD91" s="2"/>
      <c r="AE91" s="11"/>
    </row>
    <row r="92" spans="1:31" ht="19.149999999999999" customHeight="1" x14ac:dyDescent="0.2">
      <c r="A92" s="315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7"/>
      <c r="T92" s="4"/>
      <c r="U92" s="251"/>
      <c r="V92" s="254"/>
      <c r="W92" s="255"/>
      <c r="X92" s="256"/>
      <c r="Y92" s="257"/>
      <c r="Z92" s="251"/>
      <c r="AA92" s="252"/>
      <c r="AB92" s="252"/>
      <c r="AC92" s="253"/>
      <c r="AD92" s="1"/>
      <c r="AE92" s="11"/>
    </row>
    <row r="93" spans="1:31" ht="14.45" customHeight="1" x14ac:dyDescent="0.2">
      <c r="A93" s="248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50"/>
      <c r="T93" s="4"/>
      <c r="U93" s="251"/>
      <c r="V93" s="254"/>
      <c r="W93" s="251"/>
      <c r="X93" s="252"/>
      <c r="Y93" s="254"/>
      <c r="Z93" s="318"/>
      <c r="AA93" s="319"/>
      <c r="AB93" s="319"/>
      <c r="AC93" s="320"/>
      <c r="AD93" s="2"/>
      <c r="AE93" s="11"/>
    </row>
    <row r="94" spans="1:31" ht="18.600000000000001" customHeight="1" x14ac:dyDescent="0.2">
      <c r="A94" s="315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7"/>
      <c r="T94" s="4"/>
      <c r="U94" s="251"/>
      <c r="V94" s="254"/>
      <c r="W94" s="255"/>
      <c r="X94" s="256"/>
      <c r="Y94" s="257"/>
      <c r="Z94" s="251"/>
      <c r="AA94" s="252"/>
      <c r="AB94" s="252"/>
      <c r="AC94" s="253"/>
      <c r="AD94" s="19"/>
      <c r="AE94" s="11"/>
    </row>
    <row r="95" spans="1:31" ht="14.45" customHeight="1" x14ac:dyDescent="0.2">
      <c r="A95" s="248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50"/>
      <c r="T95" s="4"/>
      <c r="U95" s="251"/>
      <c r="V95" s="254"/>
      <c r="W95" s="251"/>
      <c r="X95" s="252"/>
      <c r="Y95" s="254"/>
      <c r="Z95" s="318"/>
      <c r="AA95" s="319"/>
      <c r="AB95" s="319"/>
      <c r="AC95" s="320"/>
      <c r="AD95" s="2"/>
      <c r="AE95" s="11"/>
    </row>
    <row r="96" spans="1:31" ht="14.45" customHeight="1" x14ac:dyDescent="0.2">
      <c r="A96" s="315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7"/>
      <c r="T96" s="4"/>
      <c r="U96" s="251"/>
      <c r="V96" s="254"/>
      <c r="W96" s="255"/>
      <c r="X96" s="256"/>
      <c r="Y96" s="257"/>
      <c r="Z96" s="251"/>
      <c r="AA96" s="252"/>
      <c r="AB96" s="252"/>
      <c r="AC96" s="253"/>
      <c r="AD96" s="2"/>
      <c r="AE96" s="11"/>
    </row>
    <row r="97" spans="1:31" ht="11.65" customHeight="1" x14ac:dyDescent="0.2">
      <c r="A97" s="248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50"/>
      <c r="T97" s="4"/>
      <c r="U97" s="251"/>
      <c r="V97" s="254"/>
      <c r="W97" s="251"/>
      <c r="X97" s="252"/>
      <c r="Y97" s="254"/>
      <c r="Z97" s="318"/>
      <c r="AA97" s="319"/>
      <c r="AB97" s="319"/>
      <c r="AC97" s="320"/>
      <c r="AE97" s="11"/>
    </row>
    <row r="98" spans="1:31" ht="8.4499999999999993" customHeight="1" thickBot="1" x14ac:dyDescent="0.25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6"/>
      <c r="T98" s="5"/>
      <c r="U98" s="137"/>
      <c r="V98" s="138"/>
      <c r="W98" s="137"/>
      <c r="X98" s="139"/>
      <c r="Y98" s="138"/>
      <c r="Z98" s="137"/>
      <c r="AA98" s="139"/>
      <c r="AB98" s="139"/>
      <c r="AC98" s="140"/>
      <c r="AE98" s="11"/>
    </row>
    <row r="99" spans="1:31" ht="12" customHeight="1" thickTop="1" x14ac:dyDescent="0.2">
      <c r="A99" s="1"/>
      <c r="B99" s="303" t="s">
        <v>89</v>
      </c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1"/>
    </row>
    <row r="100" spans="1:31" x14ac:dyDescent="0.2">
      <c r="A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E100" s="11"/>
    </row>
    <row r="101" spans="1:31" ht="30.6" customHeight="1" thickBo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E101" s="11"/>
    </row>
    <row r="102" spans="1:31" ht="16.5" thickTop="1" x14ac:dyDescent="0.2">
      <c r="A102" s="304" t="s">
        <v>9</v>
      </c>
      <c r="B102" s="305"/>
      <c r="C102" s="305"/>
      <c r="D102" s="305"/>
      <c r="E102" s="306"/>
      <c r="F102" s="307" t="s">
        <v>10</v>
      </c>
      <c r="G102" s="305"/>
      <c r="H102" s="305"/>
      <c r="I102" s="306"/>
      <c r="J102" s="307" t="s">
        <v>11</v>
      </c>
      <c r="K102" s="305"/>
      <c r="L102" s="305"/>
      <c r="M102" s="305"/>
      <c r="N102" s="308"/>
      <c r="S102" s="309" t="s">
        <v>12</v>
      </c>
      <c r="T102" s="310"/>
      <c r="U102" s="310"/>
      <c r="V102" s="310"/>
      <c r="W102" s="310"/>
      <c r="X102" s="311"/>
      <c r="Y102" s="312">
        <f>SUM(Z76:AC98)</f>
        <v>0</v>
      </c>
      <c r="Z102" s="313"/>
      <c r="AA102" s="313"/>
      <c r="AB102" s="314"/>
      <c r="AE102" s="11"/>
    </row>
    <row r="103" spans="1:31" ht="15.75" x14ac:dyDescent="0.2">
      <c r="A103" s="258">
        <v>0</v>
      </c>
      <c r="B103" s="259"/>
      <c r="C103" s="259"/>
      <c r="D103" s="259"/>
      <c r="E103" s="260"/>
      <c r="F103" s="267">
        <f>SUM(Z76:AC97)</f>
        <v>0</v>
      </c>
      <c r="G103" s="268"/>
      <c r="H103" s="268"/>
      <c r="I103" s="269"/>
      <c r="J103" s="276">
        <v>0</v>
      </c>
      <c r="K103" s="277"/>
      <c r="L103" s="277"/>
      <c r="M103" s="277"/>
      <c r="N103" s="278"/>
      <c r="O103" s="20"/>
      <c r="R103" s="20"/>
      <c r="S103" s="285" t="s">
        <v>8</v>
      </c>
      <c r="T103" s="286"/>
      <c r="U103" s="286"/>
      <c r="V103" s="286"/>
      <c r="W103" s="286"/>
      <c r="X103" s="287"/>
      <c r="Y103" s="288">
        <f>Y102</f>
        <v>0</v>
      </c>
      <c r="Z103" s="289"/>
      <c r="AA103" s="289"/>
      <c r="AB103" s="290"/>
      <c r="AC103" s="2"/>
      <c r="AE103" s="11"/>
    </row>
    <row r="104" spans="1:31" ht="15.75" x14ac:dyDescent="0.2">
      <c r="A104" s="261"/>
      <c r="B104" s="262"/>
      <c r="C104" s="262"/>
      <c r="D104" s="262"/>
      <c r="E104" s="263"/>
      <c r="F104" s="270"/>
      <c r="G104" s="271"/>
      <c r="H104" s="271"/>
      <c r="I104" s="272"/>
      <c r="J104" s="279"/>
      <c r="K104" s="280"/>
      <c r="L104" s="280"/>
      <c r="M104" s="280"/>
      <c r="N104" s="281"/>
      <c r="O104" s="20"/>
      <c r="R104" s="20"/>
      <c r="S104" s="291" t="s">
        <v>13</v>
      </c>
      <c r="T104" s="292"/>
      <c r="U104" s="292"/>
      <c r="V104" s="292"/>
      <c r="W104" s="292"/>
      <c r="X104" s="293"/>
      <c r="Y104" s="294">
        <v>0</v>
      </c>
      <c r="Z104" s="295"/>
      <c r="AA104" s="295"/>
      <c r="AB104" s="296"/>
      <c r="AC104" s="2"/>
      <c r="AE104" s="11"/>
    </row>
    <row r="105" spans="1:31" ht="25.15" customHeight="1" thickBot="1" x14ac:dyDescent="0.25">
      <c r="A105" s="264"/>
      <c r="B105" s="265"/>
      <c r="C105" s="265"/>
      <c r="D105" s="265"/>
      <c r="E105" s="266"/>
      <c r="F105" s="273"/>
      <c r="G105" s="274"/>
      <c r="H105" s="274"/>
      <c r="I105" s="275"/>
      <c r="J105" s="282"/>
      <c r="K105" s="283"/>
      <c r="L105" s="283"/>
      <c r="M105" s="283"/>
      <c r="N105" s="284"/>
      <c r="O105" s="20"/>
      <c r="R105" s="20"/>
      <c r="S105" s="297" t="s">
        <v>14</v>
      </c>
      <c r="T105" s="298"/>
      <c r="U105" s="298"/>
      <c r="V105" s="298"/>
      <c r="W105" s="298"/>
      <c r="X105" s="299"/>
      <c r="Y105" s="300">
        <f>Y103</f>
        <v>0</v>
      </c>
      <c r="Z105" s="301"/>
      <c r="AA105" s="301"/>
      <c r="AB105" s="302"/>
      <c r="AC105" s="2"/>
      <c r="AE105" s="11"/>
    </row>
    <row r="106" spans="1:31" ht="14.45" customHeight="1" thickTop="1" x14ac:dyDescent="0.2">
      <c r="A106" s="244" t="s">
        <v>66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11"/>
    </row>
    <row r="107" spans="1:31" x14ac:dyDescent="0.2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</row>
    <row r="108" spans="1:31" ht="21" customHeight="1" x14ac:dyDescent="0.2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</row>
    <row r="109" spans="1:31" ht="30" customHeight="1" x14ac:dyDescent="0.2">
      <c r="A109" s="11"/>
      <c r="B109" s="11"/>
      <c r="C109" s="351" t="s">
        <v>45</v>
      </c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11"/>
      <c r="S109" s="11"/>
      <c r="T109" s="11"/>
      <c r="U109" s="11"/>
      <c r="V109" s="352"/>
      <c r="W109" s="352"/>
      <c r="X109" s="352"/>
      <c r="Y109" s="352"/>
      <c r="Z109" s="352"/>
      <c r="AA109" s="11"/>
      <c r="AB109" s="11"/>
      <c r="AC109" s="11"/>
    </row>
    <row r="110" spans="1:31" x14ac:dyDescent="0.2">
      <c r="A110" s="11"/>
      <c r="B110" s="14"/>
      <c r="C110" s="400">
        <f>+C56</f>
        <v>0</v>
      </c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155"/>
      <c r="R110" s="11"/>
      <c r="S110" s="11"/>
      <c r="T110" s="11"/>
      <c r="U110" s="11"/>
      <c r="V110" s="352"/>
      <c r="W110" s="352"/>
      <c r="X110" s="352"/>
      <c r="Y110" s="352"/>
      <c r="Z110" s="352"/>
      <c r="AA110" s="11"/>
      <c r="AB110" s="11"/>
      <c r="AC110" s="11"/>
    </row>
    <row r="111" spans="1:31" x14ac:dyDescent="0.2">
      <c r="A111" s="11"/>
      <c r="B111" s="14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155"/>
      <c r="R111" s="11"/>
      <c r="S111" s="11"/>
      <c r="T111" s="11"/>
      <c r="U111" s="11"/>
      <c r="V111" s="352"/>
      <c r="W111" s="352"/>
      <c r="X111" s="352"/>
      <c r="Y111" s="352"/>
      <c r="Z111" s="352"/>
      <c r="AA111" s="11"/>
      <c r="AB111" s="11"/>
      <c r="AC111" s="11"/>
    </row>
    <row r="112" spans="1:31" x14ac:dyDescent="0.2">
      <c r="A112" s="11"/>
      <c r="B112" s="14"/>
      <c r="C112" s="353" t="s">
        <v>72</v>
      </c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11"/>
      <c r="S112" s="11"/>
      <c r="T112" s="11"/>
      <c r="U112" s="11"/>
      <c r="V112" s="352"/>
      <c r="W112" s="352"/>
      <c r="X112" s="352"/>
      <c r="Y112" s="352"/>
      <c r="Z112" s="352"/>
      <c r="AA112" s="11"/>
      <c r="AB112" s="11"/>
      <c r="AC112" s="11"/>
    </row>
    <row r="113" spans="1:31" x14ac:dyDescent="0.2"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</row>
    <row r="114" spans="1:31" x14ac:dyDescent="0.2">
      <c r="C114" s="355" t="s">
        <v>67</v>
      </c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</row>
    <row r="115" spans="1:31" x14ac:dyDescent="0.2">
      <c r="C115" s="156" t="str">
        <f t="shared" ref="C115" si="0">+C61</f>
        <v xml:space="preserve">SIRET: </v>
      </c>
      <c r="D115" s="156"/>
      <c r="E115" s="156"/>
      <c r="F115" s="401">
        <f>+F61</f>
        <v>0</v>
      </c>
      <c r="G115" s="402"/>
      <c r="H115" s="402"/>
      <c r="I115" s="402"/>
      <c r="J115" s="402"/>
      <c r="K115" s="402"/>
      <c r="L115" s="402"/>
      <c r="M115" s="402" t="str">
        <f>+L61</f>
        <v>APE 7010 Z</v>
      </c>
      <c r="N115" s="402"/>
      <c r="O115" s="156"/>
      <c r="P115" s="156"/>
      <c r="Q115" s="156"/>
    </row>
    <row r="116" spans="1:31" x14ac:dyDescent="0.2"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"/>
    </row>
    <row r="117" spans="1:31" ht="27" customHeight="1" x14ac:dyDescent="0.2"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"/>
      <c r="T117" s="357"/>
      <c r="U117" s="357"/>
      <c r="V117" s="357"/>
      <c r="W117" s="357"/>
      <c r="X117" s="357"/>
      <c r="Y117" s="357"/>
      <c r="Z117" s="357"/>
      <c r="AA117" s="357"/>
    </row>
    <row r="118" spans="1:31" ht="50.45" customHeight="1" x14ac:dyDescent="0.2"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243" t="str">
        <f>P66</f>
        <v>Email : tremplinocc.cc@gmail.com</v>
      </c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</row>
    <row r="119" spans="1:31" ht="25.15" customHeight="1" x14ac:dyDescent="0.2"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245" t="str">
        <f>P67</f>
        <v>N°déclaration d'activité: 76 34101690 34</v>
      </c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</row>
    <row r="120" spans="1:31" ht="28.15" customHeight="1" x14ac:dyDescent="0.2"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"/>
      <c r="AD120" s="24"/>
      <c r="AE120" s="24"/>
    </row>
    <row r="121" spans="1:31" ht="13.15" customHeight="1" x14ac:dyDescent="0.2"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</row>
    <row r="122" spans="1:31" ht="13.15" customHeight="1" x14ac:dyDescent="0.2"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</row>
    <row r="123" spans="1:31" ht="13.9" customHeight="1" thickBot="1" x14ac:dyDescent="0.25">
      <c r="C123" s="2"/>
      <c r="D123" s="2"/>
      <c r="E123" s="2"/>
      <c r="F123" s="2"/>
      <c r="G123" s="2"/>
      <c r="H123" s="2"/>
      <c r="I123" s="2"/>
      <c r="J123" s="2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</row>
    <row r="124" spans="1:31" ht="25.5" thickTop="1" thickBot="1" x14ac:dyDescent="0.25">
      <c r="A124" s="358" t="s">
        <v>0</v>
      </c>
      <c r="B124" s="359"/>
      <c r="C124" s="359"/>
      <c r="D124" s="359"/>
      <c r="E124" s="359"/>
      <c r="F124" s="359"/>
      <c r="G124" s="359"/>
      <c r="H124" s="359"/>
      <c r="I124" s="359"/>
      <c r="J124" s="360"/>
      <c r="K124" s="2"/>
    </row>
    <row r="125" spans="1:31" ht="14.25" thickTop="1" thickBo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31" ht="13.5" thickTop="1" x14ac:dyDescent="0.2">
      <c r="A126" s="342" t="s">
        <v>1</v>
      </c>
      <c r="B126" s="343"/>
      <c r="C126" s="343"/>
      <c r="D126" s="343"/>
      <c r="E126" s="343"/>
      <c r="F126" s="343"/>
      <c r="G126" s="343"/>
      <c r="H126" s="343"/>
      <c r="I126" s="344" t="s">
        <v>2</v>
      </c>
      <c r="J126" s="344"/>
      <c r="K126" s="344"/>
      <c r="L126" s="344"/>
      <c r="M126" s="344"/>
      <c r="N126" s="343" t="s">
        <v>3</v>
      </c>
      <c r="O126" s="343"/>
      <c r="P126" s="191" t="s">
        <v>4</v>
      </c>
      <c r="Q126" s="343" t="s">
        <v>5</v>
      </c>
      <c r="R126" s="343"/>
      <c r="S126" s="343"/>
      <c r="T126" s="343"/>
      <c r="U126" s="343"/>
      <c r="V126" s="343"/>
      <c r="W126" s="345"/>
      <c r="X126" s="2"/>
    </row>
    <row r="127" spans="1:31" ht="15" customHeight="1" thickBot="1" x14ac:dyDescent="0.25">
      <c r="A127" s="346">
        <f>+A73</f>
        <v>0</v>
      </c>
      <c r="B127" s="347"/>
      <c r="C127" s="347"/>
      <c r="D127" s="347"/>
      <c r="E127" s="347"/>
      <c r="F127" s="347"/>
      <c r="G127" s="347"/>
      <c r="H127" s="347"/>
      <c r="I127" s="348">
        <f>+I73</f>
        <v>43556</v>
      </c>
      <c r="J127" s="348"/>
      <c r="K127" s="348"/>
      <c r="L127" s="348"/>
      <c r="M127" s="348"/>
      <c r="N127" s="347">
        <f>+N73</f>
        <v>0</v>
      </c>
      <c r="O127" s="347"/>
      <c r="P127" s="12" t="s">
        <v>16</v>
      </c>
      <c r="Q127" s="349" t="s">
        <v>64</v>
      </c>
      <c r="R127" s="349"/>
      <c r="S127" s="349"/>
      <c r="T127" s="349"/>
      <c r="U127" s="349"/>
      <c r="V127" s="349"/>
      <c r="W127" s="350"/>
      <c r="X127" s="2"/>
    </row>
    <row r="128" spans="1:31" ht="43.15" customHeight="1" thickTop="1" thickBot="1" x14ac:dyDescent="0.25">
      <c r="A128" s="246" t="s">
        <v>68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"/>
    </row>
    <row r="129" spans="1:31" ht="16.899999999999999" customHeight="1" thickTop="1" thickBot="1" x14ac:dyDescent="0.25">
      <c r="A129" s="337" t="s">
        <v>6</v>
      </c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 t="s">
        <v>17</v>
      </c>
      <c r="V129" s="338"/>
      <c r="W129" s="338" t="s">
        <v>7</v>
      </c>
      <c r="X129" s="338"/>
      <c r="Y129" s="338"/>
      <c r="Z129" s="338" t="s">
        <v>8</v>
      </c>
      <c r="AA129" s="338"/>
      <c r="AB129" s="338"/>
      <c r="AC129" s="339"/>
      <c r="AD129" s="2"/>
    </row>
    <row r="130" spans="1:31" ht="17.45" customHeight="1" thickTop="1" x14ac:dyDescent="0.2">
      <c r="A130" s="340">
        <f>A76</f>
        <v>0</v>
      </c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4"/>
      <c r="U130" s="251"/>
      <c r="V130" s="254"/>
      <c r="W130" s="251"/>
      <c r="X130" s="252"/>
      <c r="Y130" s="254"/>
      <c r="Z130" s="251"/>
      <c r="AA130" s="252"/>
      <c r="AB130" s="252"/>
      <c r="AC130" s="253"/>
      <c r="AD130" s="2"/>
      <c r="AE130" s="11"/>
    </row>
    <row r="131" spans="1:31" s="18" customFormat="1" ht="13.9" customHeight="1" x14ac:dyDescent="0.2">
      <c r="A131" s="248"/>
      <c r="B131" s="249"/>
      <c r="C131" s="249"/>
      <c r="D131" s="249"/>
      <c r="E131" s="249"/>
      <c r="F131" s="249"/>
      <c r="G131" s="249"/>
      <c r="H131" s="249"/>
      <c r="I131" s="249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15"/>
      <c r="U131" s="187"/>
      <c r="V131" s="189"/>
      <c r="W131" s="187"/>
      <c r="X131" s="188"/>
      <c r="Y131" s="189"/>
      <c r="Z131" s="187"/>
      <c r="AA131" s="188"/>
      <c r="AB131" s="188"/>
      <c r="AC131" s="190"/>
      <c r="AD131" s="17"/>
      <c r="AE131" s="25"/>
    </row>
    <row r="132" spans="1:31" ht="13.9" customHeight="1" x14ac:dyDescent="0.2">
      <c r="A132" s="334" t="s">
        <v>40</v>
      </c>
      <c r="B132" s="335"/>
      <c r="C132" s="335"/>
      <c r="D132" s="335"/>
      <c r="E132" s="335"/>
      <c r="F132" s="335"/>
      <c r="G132" s="335"/>
      <c r="H132" s="335"/>
      <c r="I132" s="335"/>
      <c r="J132" s="335"/>
      <c r="K132" s="335"/>
      <c r="L132" s="74"/>
      <c r="M132" s="333">
        <f>M78</f>
        <v>0</v>
      </c>
      <c r="N132" s="333"/>
      <c r="O132" s="333"/>
      <c r="P132" s="333"/>
      <c r="Q132" s="333"/>
      <c r="R132" s="333"/>
      <c r="S132" s="333"/>
      <c r="T132" s="4"/>
      <c r="U132" s="251"/>
      <c r="V132" s="254"/>
      <c r="W132" s="251"/>
      <c r="X132" s="252"/>
      <c r="Y132" s="254"/>
      <c r="Z132" s="6"/>
      <c r="AA132" s="252"/>
      <c r="AB132" s="252"/>
      <c r="AC132" s="9"/>
      <c r="AD132" s="2"/>
      <c r="AE132" s="11"/>
    </row>
    <row r="133" spans="1:31" ht="16.149999999999999" customHeight="1" x14ac:dyDescent="0.2">
      <c r="A133" s="248" t="s">
        <v>18</v>
      </c>
      <c r="B133" s="249"/>
      <c r="C133" s="249"/>
      <c r="D133" s="249"/>
      <c r="E133" s="249"/>
      <c r="F133" s="249"/>
      <c r="G133" s="249"/>
      <c r="H133" s="249"/>
      <c r="I133" s="249"/>
      <c r="J133" s="336">
        <f>J79</f>
        <v>0</v>
      </c>
      <c r="K133" s="336"/>
      <c r="L133" s="336"/>
      <c r="M133" s="336"/>
      <c r="N133" s="336"/>
      <c r="O133" s="336"/>
      <c r="P133" s="336"/>
      <c r="Q133" s="336"/>
      <c r="R133" s="336"/>
      <c r="S133" s="336"/>
      <c r="T133" s="4"/>
      <c r="U133" s="251"/>
      <c r="V133" s="254"/>
      <c r="W133" s="251"/>
      <c r="X133" s="252"/>
      <c r="Y133" s="254"/>
      <c r="Z133" s="6"/>
      <c r="AA133" s="252"/>
      <c r="AB133" s="252"/>
      <c r="AC133" s="9"/>
      <c r="AD133" s="2"/>
      <c r="AE133" s="11"/>
    </row>
    <row r="134" spans="1:31" ht="22.15" customHeight="1" x14ac:dyDescent="0.2">
      <c r="A134" s="330">
        <f>A80</f>
        <v>0</v>
      </c>
      <c r="B134" s="331"/>
      <c r="C134" s="331"/>
      <c r="D134" s="331"/>
      <c r="E134" s="331"/>
      <c r="F134" s="331"/>
      <c r="G134" s="331"/>
      <c r="H134" s="331"/>
      <c r="I134" s="332">
        <f>I80</f>
        <v>0</v>
      </c>
      <c r="J134" s="332"/>
      <c r="K134" s="332"/>
      <c r="L134" s="332"/>
      <c r="M134" s="332"/>
      <c r="N134" s="333">
        <f>N80</f>
        <v>0</v>
      </c>
      <c r="O134" s="333"/>
      <c r="P134" s="73"/>
      <c r="Q134" s="73"/>
      <c r="R134" s="73"/>
      <c r="S134" s="73"/>
      <c r="T134" s="4"/>
      <c r="U134" s="251"/>
      <c r="V134" s="254"/>
      <c r="W134" s="255"/>
      <c r="X134" s="256"/>
      <c r="Y134" s="257"/>
      <c r="Z134" s="251"/>
      <c r="AA134" s="252"/>
      <c r="AB134" s="252"/>
      <c r="AC134" s="253"/>
      <c r="AD134" s="2"/>
      <c r="AE134" s="11"/>
    </row>
    <row r="135" spans="1:31" ht="13.9" customHeight="1" x14ac:dyDescent="0.2">
      <c r="A135" s="248"/>
      <c r="B135" s="249"/>
      <c r="C135" s="249"/>
      <c r="D135" s="249"/>
      <c r="E135" s="249"/>
      <c r="F135" s="249"/>
      <c r="G135" s="249"/>
      <c r="H135" s="249"/>
      <c r="I135" s="249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4"/>
      <c r="U135" s="251"/>
      <c r="V135" s="254"/>
      <c r="W135" s="251"/>
      <c r="X135" s="252"/>
      <c r="Y135" s="254"/>
      <c r="Z135" s="251"/>
      <c r="AA135" s="252"/>
      <c r="AB135" s="252"/>
      <c r="AC135" s="253"/>
      <c r="AD135" s="2"/>
      <c r="AE135" s="11"/>
    </row>
    <row r="136" spans="1:31" ht="31.15" customHeight="1" x14ac:dyDescent="0.2">
      <c r="A136" s="315" t="s">
        <v>46</v>
      </c>
      <c r="B136" s="326"/>
      <c r="C136" s="326"/>
      <c r="D136" s="326"/>
      <c r="E136" s="326"/>
      <c r="F136" s="326"/>
      <c r="G136" s="326"/>
      <c r="H136" s="326"/>
      <c r="I136" s="316" t="str">
        <f>I82</f>
        <v>1/04/2019</v>
      </c>
      <c r="J136" s="327"/>
      <c r="K136" s="327"/>
      <c r="L136" s="327"/>
      <c r="M136" s="327"/>
      <c r="N136" s="75" t="s">
        <v>47</v>
      </c>
      <c r="O136" s="328">
        <f>O82</f>
        <v>43560</v>
      </c>
      <c r="P136" s="328"/>
      <c r="Q136" s="73"/>
      <c r="R136" s="73"/>
      <c r="S136" s="73"/>
      <c r="T136" s="4"/>
      <c r="U136" s="318">
        <f>U82</f>
        <v>0</v>
      </c>
      <c r="V136" s="329"/>
      <c r="W136" s="318">
        <f>+W82</f>
        <v>20</v>
      </c>
      <c r="X136" s="319"/>
      <c r="Y136" s="329"/>
      <c r="Z136" s="318">
        <f>+W136*U136</f>
        <v>0</v>
      </c>
      <c r="AA136" s="319"/>
      <c r="AB136" s="319"/>
      <c r="AC136" s="320"/>
      <c r="AD136" s="2"/>
      <c r="AE136" s="11"/>
    </row>
    <row r="137" spans="1:31" ht="14.45" customHeight="1" x14ac:dyDescent="0.2">
      <c r="A137" s="248"/>
      <c r="B137" s="249"/>
      <c r="C137" s="249"/>
      <c r="D137" s="249"/>
      <c r="E137" s="249"/>
      <c r="F137" s="249"/>
      <c r="G137" s="249"/>
      <c r="H137" s="249"/>
      <c r="I137" s="249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4"/>
      <c r="U137" s="251"/>
      <c r="V137" s="254"/>
      <c r="W137" s="251"/>
      <c r="X137" s="252"/>
      <c r="Y137" s="254"/>
      <c r="Z137" s="251"/>
      <c r="AA137" s="252"/>
      <c r="AB137" s="252"/>
      <c r="AC137" s="253"/>
      <c r="AD137" s="2"/>
      <c r="AE137" s="11"/>
    </row>
    <row r="138" spans="1:31" ht="15.6" customHeight="1" x14ac:dyDescent="0.2">
      <c r="A138" s="315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4"/>
      <c r="U138" s="321"/>
      <c r="V138" s="323"/>
      <c r="W138" s="321"/>
      <c r="X138" s="322"/>
      <c r="Y138" s="323"/>
      <c r="Z138" s="6"/>
      <c r="AA138" s="322"/>
      <c r="AB138" s="322"/>
      <c r="AC138" s="9"/>
      <c r="AD138" s="2"/>
      <c r="AE138" s="11"/>
    </row>
    <row r="139" spans="1:31" ht="12.6" customHeight="1" x14ac:dyDescent="0.2">
      <c r="A139" s="248"/>
      <c r="B139" s="249"/>
      <c r="C139" s="249"/>
      <c r="D139" s="249"/>
      <c r="E139" s="249"/>
      <c r="F139" s="249"/>
      <c r="G139" s="249"/>
      <c r="H139" s="249"/>
      <c r="I139" s="249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4"/>
      <c r="U139" s="251"/>
      <c r="V139" s="254"/>
      <c r="W139" s="251"/>
      <c r="X139" s="252"/>
      <c r="Y139" s="254"/>
      <c r="Z139" s="251"/>
      <c r="AA139" s="252"/>
      <c r="AB139" s="252"/>
      <c r="AC139" s="253"/>
      <c r="AD139" s="2"/>
      <c r="AE139" s="11"/>
    </row>
    <row r="140" spans="1:31" ht="14.45" customHeight="1" x14ac:dyDescent="0.2">
      <c r="A140" s="315"/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4"/>
      <c r="U140" s="251"/>
      <c r="V140" s="254"/>
      <c r="W140" s="321"/>
      <c r="X140" s="322"/>
      <c r="Y140" s="323"/>
      <c r="Z140" s="6"/>
      <c r="AA140" s="322"/>
      <c r="AB140" s="322"/>
      <c r="AC140" s="9"/>
      <c r="AD140" s="2"/>
      <c r="AE140" s="11"/>
    </row>
    <row r="141" spans="1:31" ht="14.45" customHeight="1" x14ac:dyDescent="0.2">
      <c r="A141" s="248"/>
      <c r="B141" s="249"/>
      <c r="C141" s="249"/>
      <c r="D141" s="249"/>
      <c r="E141" s="249"/>
      <c r="F141" s="249"/>
      <c r="G141" s="249"/>
      <c r="H141" s="249"/>
      <c r="I141" s="249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4"/>
      <c r="U141" s="251"/>
      <c r="V141" s="254"/>
      <c r="W141" s="251"/>
      <c r="X141" s="252"/>
      <c r="Y141" s="254"/>
      <c r="Z141" s="251"/>
      <c r="AA141" s="252"/>
      <c r="AB141" s="252"/>
      <c r="AC141" s="253"/>
      <c r="AD141" s="2"/>
      <c r="AE141" s="11"/>
    </row>
    <row r="142" spans="1:31" ht="15" customHeight="1" x14ac:dyDescent="0.2">
      <c r="A142" s="315"/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4"/>
      <c r="U142" s="251"/>
      <c r="V142" s="254"/>
      <c r="W142" s="321"/>
      <c r="X142" s="322"/>
      <c r="Y142" s="323"/>
      <c r="Z142" s="6"/>
      <c r="AA142" s="321"/>
      <c r="AB142" s="322"/>
      <c r="AC142" s="324"/>
      <c r="AD142" s="2"/>
      <c r="AE142" s="11"/>
    </row>
    <row r="143" spans="1:31" ht="14.45" customHeight="1" x14ac:dyDescent="0.2">
      <c r="A143" s="248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50"/>
      <c r="T143" s="4"/>
      <c r="U143" s="251"/>
      <c r="V143" s="254"/>
      <c r="W143" s="251"/>
      <c r="X143" s="252"/>
      <c r="Y143" s="254"/>
      <c r="Z143" s="318"/>
      <c r="AA143" s="319"/>
      <c r="AB143" s="319"/>
      <c r="AC143" s="320"/>
      <c r="AD143" s="2"/>
      <c r="AE143" s="11"/>
    </row>
    <row r="144" spans="1:31" ht="16.899999999999999" customHeight="1" x14ac:dyDescent="0.2">
      <c r="A144" s="315"/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7"/>
      <c r="T144" s="4"/>
      <c r="U144" s="251"/>
      <c r="V144" s="254"/>
      <c r="W144" s="255"/>
      <c r="X144" s="256"/>
      <c r="Y144" s="257"/>
      <c r="Z144" s="251"/>
      <c r="AA144" s="252"/>
      <c r="AB144" s="252"/>
      <c r="AC144" s="253"/>
      <c r="AD144" s="2"/>
      <c r="AE144" s="11"/>
    </row>
    <row r="145" spans="1:31" ht="14.45" customHeight="1" x14ac:dyDescent="0.2">
      <c r="A145" s="248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50"/>
      <c r="T145" s="4"/>
      <c r="U145" s="251"/>
      <c r="V145" s="254"/>
      <c r="W145" s="251"/>
      <c r="X145" s="252"/>
      <c r="Y145" s="254"/>
      <c r="Z145" s="318"/>
      <c r="AA145" s="319"/>
      <c r="AB145" s="319"/>
      <c r="AC145" s="320"/>
      <c r="AD145" s="2"/>
      <c r="AE145" s="11"/>
    </row>
    <row r="146" spans="1:31" ht="19.149999999999999" customHeight="1" x14ac:dyDescent="0.2">
      <c r="A146" s="315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7"/>
      <c r="T146" s="4"/>
      <c r="U146" s="251"/>
      <c r="V146" s="254"/>
      <c r="W146" s="255"/>
      <c r="X146" s="256"/>
      <c r="Y146" s="257"/>
      <c r="Z146" s="251"/>
      <c r="AA146" s="252"/>
      <c r="AB146" s="252"/>
      <c r="AC146" s="253"/>
      <c r="AD146" s="1"/>
      <c r="AE146" s="11"/>
    </row>
    <row r="147" spans="1:31" ht="14.45" customHeight="1" x14ac:dyDescent="0.2">
      <c r="A147" s="248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50"/>
      <c r="T147" s="4"/>
      <c r="U147" s="251"/>
      <c r="V147" s="254"/>
      <c r="W147" s="251"/>
      <c r="X147" s="252"/>
      <c r="Y147" s="254"/>
      <c r="Z147" s="318"/>
      <c r="AA147" s="319"/>
      <c r="AB147" s="319"/>
      <c r="AC147" s="320"/>
      <c r="AD147" s="2"/>
      <c r="AE147" s="11"/>
    </row>
    <row r="148" spans="1:31" ht="18.600000000000001" customHeight="1" x14ac:dyDescent="0.2">
      <c r="A148" s="315"/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7"/>
      <c r="T148" s="4"/>
      <c r="U148" s="251"/>
      <c r="V148" s="254"/>
      <c r="W148" s="255"/>
      <c r="X148" s="256"/>
      <c r="Y148" s="257"/>
      <c r="Z148" s="251"/>
      <c r="AA148" s="252"/>
      <c r="AB148" s="252"/>
      <c r="AC148" s="253"/>
      <c r="AD148" s="19"/>
      <c r="AE148" s="11"/>
    </row>
    <row r="149" spans="1:31" ht="14.45" customHeight="1" x14ac:dyDescent="0.2">
      <c r="A149" s="248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50"/>
      <c r="T149" s="4"/>
      <c r="U149" s="251"/>
      <c r="V149" s="254"/>
      <c r="W149" s="251"/>
      <c r="X149" s="252"/>
      <c r="Y149" s="254"/>
      <c r="Z149" s="318"/>
      <c r="AA149" s="319"/>
      <c r="AB149" s="319"/>
      <c r="AC149" s="320"/>
      <c r="AD149" s="2"/>
      <c r="AE149" s="11"/>
    </row>
    <row r="150" spans="1:31" ht="14.45" customHeight="1" x14ac:dyDescent="0.2">
      <c r="A150" s="315"/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7"/>
      <c r="T150" s="4"/>
      <c r="U150" s="251"/>
      <c r="V150" s="254"/>
      <c r="W150" s="255"/>
      <c r="X150" s="256"/>
      <c r="Y150" s="257"/>
      <c r="Z150" s="251"/>
      <c r="AA150" s="252"/>
      <c r="AB150" s="252"/>
      <c r="AC150" s="253"/>
      <c r="AD150" s="2"/>
      <c r="AE150" s="11"/>
    </row>
    <row r="151" spans="1:31" ht="11.65" customHeight="1" x14ac:dyDescent="0.2">
      <c r="A151" s="248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50"/>
      <c r="T151" s="4"/>
      <c r="U151" s="251"/>
      <c r="V151" s="254"/>
      <c r="W151" s="251"/>
      <c r="X151" s="252"/>
      <c r="Y151" s="254"/>
      <c r="Z151" s="318"/>
      <c r="AA151" s="319"/>
      <c r="AB151" s="319"/>
      <c r="AC151" s="320"/>
      <c r="AE151" s="11"/>
    </row>
    <row r="152" spans="1:31" ht="8.4499999999999993" customHeight="1" thickBot="1" x14ac:dyDescent="0.25">
      <c r="A152" s="134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6"/>
      <c r="T152" s="5"/>
      <c r="U152" s="137"/>
      <c r="V152" s="138"/>
      <c r="W152" s="137"/>
      <c r="X152" s="139"/>
      <c r="Y152" s="138"/>
      <c r="Z152" s="137"/>
      <c r="AA152" s="139"/>
      <c r="AB152" s="139"/>
      <c r="AC152" s="140"/>
      <c r="AE152" s="11"/>
    </row>
    <row r="153" spans="1:31" ht="12" customHeight="1" thickTop="1" x14ac:dyDescent="0.2">
      <c r="A153" s="1"/>
      <c r="B153" s="303" t="s">
        <v>89</v>
      </c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1"/>
    </row>
    <row r="154" spans="1:31" x14ac:dyDescent="0.2">
      <c r="A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1"/>
    </row>
    <row r="155" spans="1:31" ht="31.15" customHeight="1" thickBo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1"/>
    </row>
    <row r="156" spans="1:31" ht="16.5" thickTop="1" x14ac:dyDescent="0.2">
      <c r="A156" s="304" t="s">
        <v>9</v>
      </c>
      <c r="B156" s="305"/>
      <c r="C156" s="305"/>
      <c r="D156" s="305"/>
      <c r="E156" s="306"/>
      <c r="F156" s="307" t="s">
        <v>10</v>
      </c>
      <c r="G156" s="305"/>
      <c r="H156" s="305"/>
      <c r="I156" s="306"/>
      <c r="J156" s="307" t="s">
        <v>11</v>
      </c>
      <c r="K156" s="305"/>
      <c r="L156" s="305"/>
      <c r="M156" s="305"/>
      <c r="N156" s="308"/>
      <c r="S156" s="309" t="s">
        <v>12</v>
      </c>
      <c r="T156" s="310"/>
      <c r="U156" s="310"/>
      <c r="V156" s="310"/>
      <c r="W156" s="310"/>
      <c r="X156" s="311"/>
      <c r="Y156" s="312">
        <f>SUM(Z130:AC152)</f>
        <v>0</v>
      </c>
      <c r="Z156" s="313"/>
      <c r="AA156" s="313"/>
      <c r="AB156" s="314"/>
      <c r="AE156" s="11"/>
    </row>
    <row r="157" spans="1:31" ht="15.75" x14ac:dyDescent="0.2">
      <c r="A157" s="258">
        <v>0</v>
      </c>
      <c r="B157" s="259"/>
      <c r="C157" s="259"/>
      <c r="D157" s="259"/>
      <c r="E157" s="260"/>
      <c r="F157" s="267">
        <f>SUM(Z130:AC151)</f>
        <v>0</v>
      </c>
      <c r="G157" s="268"/>
      <c r="H157" s="268"/>
      <c r="I157" s="269"/>
      <c r="J157" s="276">
        <v>0</v>
      </c>
      <c r="K157" s="277"/>
      <c r="L157" s="277"/>
      <c r="M157" s="277"/>
      <c r="N157" s="278"/>
      <c r="O157" s="20"/>
      <c r="R157" s="20"/>
      <c r="S157" s="285" t="s">
        <v>8</v>
      </c>
      <c r="T157" s="286"/>
      <c r="U157" s="286"/>
      <c r="V157" s="286"/>
      <c r="W157" s="286"/>
      <c r="X157" s="287"/>
      <c r="Y157" s="288">
        <f>Y156</f>
        <v>0</v>
      </c>
      <c r="Z157" s="289"/>
      <c r="AA157" s="289"/>
      <c r="AB157" s="290"/>
      <c r="AC157" s="2"/>
      <c r="AE157" s="11"/>
    </row>
    <row r="158" spans="1:31" ht="15.75" x14ac:dyDescent="0.2">
      <c r="A158" s="261"/>
      <c r="B158" s="262"/>
      <c r="C158" s="262"/>
      <c r="D158" s="262"/>
      <c r="E158" s="263"/>
      <c r="F158" s="270"/>
      <c r="G158" s="271"/>
      <c r="H158" s="271"/>
      <c r="I158" s="272"/>
      <c r="J158" s="279"/>
      <c r="K158" s="280"/>
      <c r="L158" s="280"/>
      <c r="M158" s="280"/>
      <c r="N158" s="281"/>
      <c r="O158" s="20"/>
      <c r="R158" s="20"/>
      <c r="S158" s="291" t="s">
        <v>13</v>
      </c>
      <c r="T158" s="292"/>
      <c r="U158" s="292"/>
      <c r="V158" s="292"/>
      <c r="W158" s="292"/>
      <c r="X158" s="293"/>
      <c r="Y158" s="294">
        <v>0</v>
      </c>
      <c r="Z158" s="295"/>
      <c r="AA158" s="295"/>
      <c r="AB158" s="296"/>
      <c r="AC158" s="2"/>
      <c r="AE158" s="11"/>
    </row>
    <row r="159" spans="1:31" ht="25.15" customHeight="1" thickBot="1" x14ac:dyDescent="0.25">
      <c r="A159" s="264"/>
      <c r="B159" s="265"/>
      <c r="C159" s="265"/>
      <c r="D159" s="265"/>
      <c r="E159" s="266"/>
      <c r="F159" s="273"/>
      <c r="G159" s="274"/>
      <c r="H159" s="274"/>
      <c r="I159" s="275"/>
      <c r="J159" s="282"/>
      <c r="K159" s="283"/>
      <c r="L159" s="283"/>
      <c r="M159" s="283"/>
      <c r="N159" s="284"/>
      <c r="O159" s="20"/>
      <c r="R159" s="20"/>
      <c r="S159" s="297" t="s">
        <v>14</v>
      </c>
      <c r="T159" s="298"/>
      <c r="U159" s="298"/>
      <c r="V159" s="298"/>
      <c r="W159" s="298"/>
      <c r="X159" s="299"/>
      <c r="Y159" s="300">
        <f>Y157</f>
        <v>0</v>
      </c>
      <c r="Z159" s="301"/>
      <c r="AA159" s="301"/>
      <c r="AB159" s="302"/>
      <c r="AC159" s="2"/>
      <c r="AE159" s="11"/>
    </row>
    <row r="160" spans="1:31" ht="14.45" customHeight="1" thickTop="1" x14ac:dyDescent="0.2">
      <c r="A160" s="244" t="s">
        <v>66</v>
      </c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11"/>
    </row>
    <row r="161" spans="1:30" x14ac:dyDescent="0.2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</row>
  </sheetData>
  <mergeCells count="414">
    <mergeCell ref="A9:O9"/>
    <mergeCell ref="A16:J16"/>
    <mergeCell ref="A18:H18"/>
    <mergeCell ref="I18:M18"/>
    <mergeCell ref="N18:O18"/>
    <mergeCell ref="Q18:W18"/>
    <mergeCell ref="T9:AA9"/>
    <mergeCell ref="P12:AA15"/>
    <mergeCell ref="Z21:AC21"/>
    <mergeCell ref="A22:S22"/>
    <mergeCell ref="U22:V22"/>
    <mergeCell ref="W22:Y22"/>
    <mergeCell ref="Z22:AC22"/>
    <mergeCell ref="A23:I23"/>
    <mergeCell ref="J23:S23"/>
    <mergeCell ref="A19:H19"/>
    <mergeCell ref="I19:M19"/>
    <mergeCell ref="N19:O19"/>
    <mergeCell ref="Q19:W19"/>
    <mergeCell ref="A21:T21"/>
    <mergeCell ref="U21:V21"/>
    <mergeCell ref="W21:Y21"/>
    <mergeCell ref="U24:V24"/>
    <mergeCell ref="W24:Y24"/>
    <mergeCell ref="AA24:AB24"/>
    <mergeCell ref="A25:I25"/>
    <mergeCell ref="J25:S25"/>
    <mergeCell ref="U25:V25"/>
    <mergeCell ref="W25:Y25"/>
    <mergeCell ref="A24:K24"/>
    <mergeCell ref="M24:S24"/>
    <mergeCell ref="AA25:AB25"/>
    <mergeCell ref="U26:V26"/>
    <mergeCell ref="W26:Y26"/>
    <mergeCell ref="Z26:AC26"/>
    <mergeCell ref="A27:I27"/>
    <mergeCell ref="J27:S27"/>
    <mergeCell ref="U27:V27"/>
    <mergeCell ref="W27:Y27"/>
    <mergeCell ref="Z27:AC27"/>
    <mergeCell ref="A26:H26"/>
    <mergeCell ref="I26:M26"/>
    <mergeCell ref="N26:O26"/>
    <mergeCell ref="U28:V28"/>
    <mergeCell ref="W28:Y28"/>
    <mergeCell ref="A29:I29"/>
    <mergeCell ref="J29:S29"/>
    <mergeCell ref="U29:V29"/>
    <mergeCell ref="W29:Y29"/>
    <mergeCell ref="Z29:AC29"/>
    <mergeCell ref="A28:H28"/>
    <mergeCell ref="I28:M28"/>
    <mergeCell ref="O28:P28"/>
    <mergeCell ref="Z28:AC28"/>
    <mergeCell ref="A30:S30"/>
    <mergeCell ref="U30:V30"/>
    <mergeCell ref="W30:Y30"/>
    <mergeCell ref="AA30:AB30"/>
    <mergeCell ref="A31:I31"/>
    <mergeCell ref="J31:S31"/>
    <mergeCell ref="U31:V31"/>
    <mergeCell ref="W31:Y31"/>
    <mergeCell ref="Z31:AC31"/>
    <mergeCell ref="A32:S32"/>
    <mergeCell ref="U32:V32"/>
    <mergeCell ref="W32:Y32"/>
    <mergeCell ref="AA32:AB32"/>
    <mergeCell ref="A33:I33"/>
    <mergeCell ref="J33:S33"/>
    <mergeCell ref="U33:V33"/>
    <mergeCell ref="W33:Y33"/>
    <mergeCell ref="Z33:AC33"/>
    <mergeCell ref="A34:S34"/>
    <mergeCell ref="U34:V34"/>
    <mergeCell ref="W34:Y34"/>
    <mergeCell ref="AA34:AC34"/>
    <mergeCell ref="A35:I35"/>
    <mergeCell ref="J35:S35"/>
    <mergeCell ref="U35:V35"/>
    <mergeCell ref="W35:Y35"/>
    <mergeCell ref="Z35:AC35"/>
    <mergeCell ref="A36:S36"/>
    <mergeCell ref="U36:V36"/>
    <mergeCell ref="W36:Y36"/>
    <mergeCell ref="AA36:AC36"/>
    <mergeCell ref="A37:I37"/>
    <mergeCell ref="J37:S37"/>
    <mergeCell ref="U37:V37"/>
    <mergeCell ref="W37:Y37"/>
    <mergeCell ref="Z37:AC37"/>
    <mergeCell ref="A40:S40"/>
    <mergeCell ref="A41:I41"/>
    <mergeCell ref="J41:S41"/>
    <mergeCell ref="U41:V41"/>
    <mergeCell ref="W41:Y41"/>
    <mergeCell ref="Z41:AC41"/>
    <mergeCell ref="A38:S38"/>
    <mergeCell ref="U38:V38"/>
    <mergeCell ref="W38:Y38"/>
    <mergeCell ref="AA38:AC38"/>
    <mergeCell ref="A39:I39"/>
    <mergeCell ref="J39:S39"/>
    <mergeCell ref="U39:V39"/>
    <mergeCell ref="W39:Y39"/>
    <mergeCell ref="Z39:AC39"/>
    <mergeCell ref="A44:I44"/>
    <mergeCell ref="J44:S44"/>
    <mergeCell ref="U44:V44"/>
    <mergeCell ref="W44:Y44"/>
    <mergeCell ref="Z44:AC44"/>
    <mergeCell ref="B45:P45"/>
    <mergeCell ref="A42:S42"/>
    <mergeCell ref="A43:I43"/>
    <mergeCell ref="J43:S43"/>
    <mergeCell ref="U43:V43"/>
    <mergeCell ref="W43:Y43"/>
    <mergeCell ref="Z43:AC43"/>
    <mergeCell ref="A48:E48"/>
    <mergeCell ref="F48:I48"/>
    <mergeCell ref="J48:N48"/>
    <mergeCell ref="S48:X48"/>
    <mergeCell ref="Y48:AB48"/>
    <mergeCell ref="A49:E51"/>
    <mergeCell ref="F49:I51"/>
    <mergeCell ref="J49:N51"/>
    <mergeCell ref="S49:X49"/>
    <mergeCell ref="Y49:AB49"/>
    <mergeCell ref="P66:AB66"/>
    <mergeCell ref="P67:AB68"/>
    <mergeCell ref="C55:Q55"/>
    <mergeCell ref="C58:Q58"/>
    <mergeCell ref="C59:Q59"/>
    <mergeCell ref="C60:Q60"/>
    <mergeCell ref="S50:X50"/>
    <mergeCell ref="Y50:AB50"/>
    <mergeCell ref="S51:X51"/>
    <mergeCell ref="Y51:AB51"/>
    <mergeCell ref="A52:AD53"/>
    <mergeCell ref="A54:AE54"/>
    <mergeCell ref="C56:O57"/>
    <mergeCell ref="F61:K61"/>
    <mergeCell ref="A76:S76"/>
    <mergeCell ref="U76:V76"/>
    <mergeCell ref="W76:Y76"/>
    <mergeCell ref="Z76:AC76"/>
    <mergeCell ref="A77:I77"/>
    <mergeCell ref="J77:S77"/>
    <mergeCell ref="A73:H73"/>
    <mergeCell ref="I73:M73"/>
    <mergeCell ref="N73:O73"/>
    <mergeCell ref="Q73:W73"/>
    <mergeCell ref="A74:AB74"/>
    <mergeCell ref="A75:T75"/>
    <mergeCell ref="U75:V75"/>
    <mergeCell ref="W75:Y75"/>
    <mergeCell ref="Z75:AC75"/>
    <mergeCell ref="A70:J70"/>
    <mergeCell ref="A72:H72"/>
    <mergeCell ref="I72:M72"/>
    <mergeCell ref="N72:O72"/>
    <mergeCell ref="Q72:W72"/>
    <mergeCell ref="C62:Q62"/>
    <mergeCell ref="C63:Q63"/>
    <mergeCell ref="T63:AA63"/>
    <mergeCell ref="A80:H80"/>
    <mergeCell ref="I80:M80"/>
    <mergeCell ref="N80:O80"/>
    <mergeCell ref="U80:V80"/>
    <mergeCell ref="W80:Y80"/>
    <mergeCell ref="Z80:AC80"/>
    <mergeCell ref="A78:K78"/>
    <mergeCell ref="M78:S78"/>
    <mergeCell ref="U78:V78"/>
    <mergeCell ref="W78:Y78"/>
    <mergeCell ref="AA78:AB78"/>
    <mergeCell ref="A79:I79"/>
    <mergeCell ref="J79:S79"/>
    <mergeCell ref="U79:V79"/>
    <mergeCell ref="W79:Y79"/>
    <mergeCell ref="AA79:AB79"/>
    <mergeCell ref="Z82:AC82"/>
    <mergeCell ref="A83:I83"/>
    <mergeCell ref="J83:S83"/>
    <mergeCell ref="U83:V83"/>
    <mergeCell ref="W83:Y83"/>
    <mergeCell ref="Z83:AC83"/>
    <mergeCell ref="A81:I81"/>
    <mergeCell ref="J81:S81"/>
    <mergeCell ref="U81:V81"/>
    <mergeCell ref="W81:Y81"/>
    <mergeCell ref="Z81:AC81"/>
    <mergeCell ref="A82:H82"/>
    <mergeCell ref="I82:M82"/>
    <mergeCell ref="O82:P82"/>
    <mergeCell ref="U82:V82"/>
    <mergeCell ref="W82:Y82"/>
    <mergeCell ref="A84:S84"/>
    <mergeCell ref="U84:V84"/>
    <mergeCell ref="W84:Y84"/>
    <mergeCell ref="AA84:AB84"/>
    <mergeCell ref="A85:I85"/>
    <mergeCell ref="J85:S85"/>
    <mergeCell ref="U85:V85"/>
    <mergeCell ref="W85:Y85"/>
    <mergeCell ref="Z85:AC85"/>
    <mergeCell ref="A86:S86"/>
    <mergeCell ref="U86:V86"/>
    <mergeCell ref="W86:Y86"/>
    <mergeCell ref="AA86:AB86"/>
    <mergeCell ref="A87:I87"/>
    <mergeCell ref="J87:S87"/>
    <mergeCell ref="U87:V87"/>
    <mergeCell ref="W87:Y87"/>
    <mergeCell ref="Z87:AC87"/>
    <mergeCell ref="A90:S90"/>
    <mergeCell ref="U90:V90"/>
    <mergeCell ref="W90:Y90"/>
    <mergeCell ref="Z90:AC90"/>
    <mergeCell ref="A91:S91"/>
    <mergeCell ref="U91:V91"/>
    <mergeCell ref="W91:Y91"/>
    <mergeCell ref="Z91:AC91"/>
    <mergeCell ref="A88:S88"/>
    <mergeCell ref="U88:V88"/>
    <mergeCell ref="W88:Y88"/>
    <mergeCell ref="AA88:AC88"/>
    <mergeCell ref="A89:S89"/>
    <mergeCell ref="U89:V89"/>
    <mergeCell ref="W89:Y89"/>
    <mergeCell ref="Z89:AC89"/>
    <mergeCell ref="A94:S94"/>
    <mergeCell ref="U94:V94"/>
    <mergeCell ref="W94:Y94"/>
    <mergeCell ref="Z94:AC94"/>
    <mergeCell ref="A95:S95"/>
    <mergeCell ref="U95:V95"/>
    <mergeCell ref="W95:Y95"/>
    <mergeCell ref="Z95:AC95"/>
    <mergeCell ref="A92:S92"/>
    <mergeCell ref="U92:V92"/>
    <mergeCell ref="W92:Y92"/>
    <mergeCell ref="Z92:AC92"/>
    <mergeCell ref="A93:S93"/>
    <mergeCell ref="U93:V93"/>
    <mergeCell ref="W93:Y93"/>
    <mergeCell ref="Z93:AC93"/>
    <mergeCell ref="B99:P99"/>
    <mergeCell ref="A102:E102"/>
    <mergeCell ref="F102:I102"/>
    <mergeCell ref="J102:N102"/>
    <mergeCell ref="S102:X102"/>
    <mergeCell ref="Y102:AB102"/>
    <mergeCell ref="A96:S96"/>
    <mergeCell ref="U96:V96"/>
    <mergeCell ref="W96:Y96"/>
    <mergeCell ref="Z96:AC96"/>
    <mergeCell ref="A97:S97"/>
    <mergeCell ref="U97:V97"/>
    <mergeCell ref="W97:Y97"/>
    <mergeCell ref="Z97:AC97"/>
    <mergeCell ref="A106:AD107"/>
    <mergeCell ref="A108:AE108"/>
    <mergeCell ref="C109:Q109"/>
    <mergeCell ref="V109:Z112"/>
    <mergeCell ref="C112:Q112"/>
    <mergeCell ref="A103:E105"/>
    <mergeCell ref="F103:I105"/>
    <mergeCell ref="J103:N105"/>
    <mergeCell ref="S103:X103"/>
    <mergeCell ref="Y103:AB103"/>
    <mergeCell ref="S104:X104"/>
    <mergeCell ref="Y104:AB104"/>
    <mergeCell ref="S105:X105"/>
    <mergeCell ref="Y105:AB105"/>
    <mergeCell ref="C110:P111"/>
    <mergeCell ref="A124:J124"/>
    <mergeCell ref="A126:H126"/>
    <mergeCell ref="I126:M126"/>
    <mergeCell ref="N126:O126"/>
    <mergeCell ref="Q126:W126"/>
    <mergeCell ref="C113:Q113"/>
    <mergeCell ref="C114:Q114"/>
    <mergeCell ref="C116:Q116"/>
    <mergeCell ref="C117:Q117"/>
    <mergeCell ref="T117:AA117"/>
    <mergeCell ref="P118:AB118"/>
    <mergeCell ref="P119:AB120"/>
    <mergeCell ref="F115:L115"/>
    <mergeCell ref="M115:N115"/>
    <mergeCell ref="A130:S130"/>
    <mergeCell ref="U130:V130"/>
    <mergeCell ref="W130:Y130"/>
    <mergeCell ref="Z130:AC130"/>
    <mergeCell ref="A131:I131"/>
    <mergeCell ref="J131:S131"/>
    <mergeCell ref="A127:H127"/>
    <mergeCell ref="I127:M127"/>
    <mergeCell ref="N127:O127"/>
    <mergeCell ref="Q127:W127"/>
    <mergeCell ref="A128:AB128"/>
    <mergeCell ref="A129:T129"/>
    <mergeCell ref="U129:V129"/>
    <mergeCell ref="W129:Y129"/>
    <mergeCell ref="Z129:AC129"/>
    <mergeCell ref="A134:H134"/>
    <mergeCell ref="I134:M134"/>
    <mergeCell ref="N134:O134"/>
    <mergeCell ref="U134:V134"/>
    <mergeCell ref="W134:Y134"/>
    <mergeCell ref="Z134:AC134"/>
    <mergeCell ref="A132:K132"/>
    <mergeCell ref="M132:S132"/>
    <mergeCell ref="U132:V132"/>
    <mergeCell ref="W132:Y132"/>
    <mergeCell ref="AA132:AB132"/>
    <mergeCell ref="A133:I133"/>
    <mergeCell ref="J133:S133"/>
    <mergeCell ref="U133:V133"/>
    <mergeCell ref="W133:Y133"/>
    <mergeCell ref="AA133:AB133"/>
    <mergeCell ref="Z136:AC136"/>
    <mergeCell ref="A137:I137"/>
    <mergeCell ref="J137:S137"/>
    <mergeCell ref="U137:V137"/>
    <mergeCell ref="W137:Y137"/>
    <mergeCell ref="Z137:AC137"/>
    <mergeCell ref="A135:I135"/>
    <mergeCell ref="J135:S135"/>
    <mergeCell ref="U135:V135"/>
    <mergeCell ref="W135:Y135"/>
    <mergeCell ref="Z135:AC135"/>
    <mergeCell ref="A136:H136"/>
    <mergeCell ref="I136:M136"/>
    <mergeCell ref="O136:P136"/>
    <mergeCell ref="U136:V136"/>
    <mergeCell ref="W136:Y136"/>
    <mergeCell ref="A138:S138"/>
    <mergeCell ref="U138:V138"/>
    <mergeCell ref="W138:Y138"/>
    <mergeCell ref="AA138:AB138"/>
    <mergeCell ref="A139:I139"/>
    <mergeCell ref="J139:S139"/>
    <mergeCell ref="U139:V139"/>
    <mergeCell ref="W139:Y139"/>
    <mergeCell ref="Z139:AC139"/>
    <mergeCell ref="A142:S142"/>
    <mergeCell ref="U142:V142"/>
    <mergeCell ref="W142:Y142"/>
    <mergeCell ref="AA142:AC142"/>
    <mergeCell ref="A143:S143"/>
    <mergeCell ref="U143:V143"/>
    <mergeCell ref="W143:Y143"/>
    <mergeCell ref="Z143:AC143"/>
    <mergeCell ref="A140:S140"/>
    <mergeCell ref="U140:V140"/>
    <mergeCell ref="W140:Y140"/>
    <mergeCell ref="AA140:AB140"/>
    <mergeCell ref="A141:I141"/>
    <mergeCell ref="J141:S141"/>
    <mergeCell ref="U141:V141"/>
    <mergeCell ref="W141:Y141"/>
    <mergeCell ref="Z141:AC141"/>
    <mergeCell ref="A146:S146"/>
    <mergeCell ref="U146:V146"/>
    <mergeCell ref="W146:Y146"/>
    <mergeCell ref="Z146:AC146"/>
    <mergeCell ref="A147:S147"/>
    <mergeCell ref="U147:V147"/>
    <mergeCell ref="W147:Y147"/>
    <mergeCell ref="Z147:AC147"/>
    <mergeCell ref="A144:S144"/>
    <mergeCell ref="U144:V144"/>
    <mergeCell ref="W144:Y144"/>
    <mergeCell ref="Z144:AC144"/>
    <mergeCell ref="A145:S145"/>
    <mergeCell ref="U145:V145"/>
    <mergeCell ref="W145:Y145"/>
    <mergeCell ref="Z145:AC145"/>
    <mergeCell ref="A151:S151"/>
    <mergeCell ref="U151:V151"/>
    <mergeCell ref="W151:Y151"/>
    <mergeCell ref="Z151:AC151"/>
    <mergeCell ref="A148:S148"/>
    <mergeCell ref="U148:V148"/>
    <mergeCell ref="W148:Y148"/>
    <mergeCell ref="Z148:AC148"/>
    <mergeCell ref="A149:S149"/>
    <mergeCell ref="U149:V149"/>
    <mergeCell ref="W149:Y149"/>
    <mergeCell ref="Z149:AC149"/>
    <mergeCell ref="A4:O4"/>
    <mergeCell ref="A5:O5"/>
    <mergeCell ref="A7:O7"/>
    <mergeCell ref="A8:O8"/>
    <mergeCell ref="A160:AD161"/>
    <mergeCell ref="A157:E159"/>
    <mergeCell ref="F157:I159"/>
    <mergeCell ref="J157:N159"/>
    <mergeCell ref="S157:X157"/>
    <mergeCell ref="Y157:AB157"/>
    <mergeCell ref="S158:X158"/>
    <mergeCell ref="Y158:AB158"/>
    <mergeCell ref="S159:X159"/>
    <mergeCell ref="Y159:AB159"/>
    <mergeCell ref="B153:P153"/>
    <mergeCell ref="A156:E156"/>
    <mergeCell ref="F156:I156"/>
    <mergeCell ref="J156:N156"/>
    <mergeCell ref="S156:X156"/>
    <mergeCell ref="Y156:AB156"/>
    <mergeCell ref="A150:S150"/>
    <mergeCell ref="U150:V150"/>
    <mergeCell ref="W150:Y150"/>
    <mergeCell ref="Z150:AC1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5</vt:i4>
      </vt:variant>
    </vt:vector>
  </HeadingPairs>
  <TitlesOfParts>
    <vt:vector size="16" baseType="lpstr">
      <vt:lpstr>RECAPITULATIF ET SUIVI</vt:lpstr>
      <vt:lpstr>APP1</vt:lpstr>
      <vt:lpstr>APP2</vt:lpstr>
      <vt:lpstr>APP3</vt:lpstr>
      <vt:lpstr>APP4</vt:lpstr>
      <vt:lpstr>APP5</vt:lpstr>
      <vt:lpstr>APP6</vt:lpstr>
      <vt:lpstr>APP7</vt:lpstr>
      <vt:lpstr>APP8</vt:lpstr>
      <vt:lpstr>APP9</vt:lpstr>
      <vt:lpstr>APP10</vt:lpstr>
      <vt:lpstr>'APP1'!Zone_d_impression</vt:lpstr>
      <vt:lpstr>'APP2'!Zone_d_impression</vt:lpstr>
      <vt:lpstr>'APP3'!Zone_d_impression</vt:lpstr>
      <vt:lpstr>'APP5'!Zone_d_impression</vt:lpstr>
      <vt:lpstr>'APP6'!Zone_d_impression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yoanne</dc:creator>
  <cp:lastModifiedBy>Utilisateur</cp:lastModifiedBy>
  <cp:lastPrinted>2019-04-11T10:19:41Z</cp:lastPrinted>
  <dcterms:created xsi:type="dcterms:W3CDTF">2013-08-05T11:17:41Z</dcterms:created>
  <dcterms:modified xsi:type="dcterms:W3CDTF">2019-05-28T10:17:37Z</dcterms:modified>
</cp:coreProperties>
</file>